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kzdkg" sheetId="5" r:id="rId5"/>
    <sheet name="Equity" sheetId="6" r:id="rId6"/>
    <sheet name="Cash flow" sheetId="7" r:id="rId7"/>
    <sheet name="Kar D.T." sheetId="8" r:id="rId8"/>
  </sheets>
  <definedNames>
    <definedName name="_xlnm.Print_Area" localSheetId="0">'Aktif'!$A$1:$J$69</definedName>
    <definedName name="_xlnm.Print_Area" localSheetId="6">'Cash flow'!$A$1:$F$70</definedName>
    <definedName name="_xlnm.Print_Area" localSheetId="5">'Equity'!$A$1:$X$64</definedName>
    <definedName name="_xlnm.Print_Area" localSheetId="4">'kzdkg'!$A$1:$F$29</definedName>
    <definedName name="_xlnm.Print_Area" localSheetId="2">'Nazım'!$A$1:$J$37</definedName>
    <definedName name="_xlnm.Print_Area" localSheetId="1">'Pasif'!$A$1:$J$63</definedName>
    <definedName name="_xlnm.Print_Area" localSheetId="3">'PL'!$A$1:$F$99</definedName>
  </definedNames>
  <calcPr fullCalcOnLoad="1"/>
</workbook>
</file>

<file path=xl/sharedStrings.xml><?xml version="1.0" encoding="utf-8"?>
<sst xmlns="http://schemas.openxmlformats.org/spreadsheetml/2006/main" count="844" uniqueCount="573">
  <si>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</si>
  <si>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</si>
  <si>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</si>
  <si>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</si>
  <si>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</si>
  <si>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</si>
  <si>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</si>
  <si>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</si>
  <si>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</si>
  <si>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</si>
  <si>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</si>
  <si>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</si>
  <si>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</si>
  <si>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</si>
  <si>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</si>
  <si>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</si>
  <si>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</si>
  <si>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</si>
  <si>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</si>
  <si>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</si>
  <si>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</si>
  <si>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</si>
  <si>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</si>
  <si>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</si>
  <si>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</si>
  <si>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</si>
  <si>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</si>
  <si>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</si>
  <si>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</si>
  <si>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</si>
  <si>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</si>
  <si>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</si>
  <si>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</si>
  <si>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</si>
  <si>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</si>
  <si>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</si>
  <si>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</si>
  <si>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</si>
  <si>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</si>
  <si>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</si>
  <si>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</si>
  <si>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</si>
  <si>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</si>
  <si>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</si>
  <si>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</si>
  <si>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</si>
  <si>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</si>
  <si>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</si>
  <si>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</si>
  <si>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</si>
  <si>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</si>
  <si>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</si>
  <si>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</si>
  <si>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</si>
  <si>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</si>
  <si>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</si>
  <si>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</si>
  <si>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</si>
  <si>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</si>
  <si>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</si>
  <si>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</si>
  <si>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</si>
  <si>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</si>
  <si>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</si>
  <si>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</si>
  <si>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</si>
  <si>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</si>
  <si>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Hisse Senedi </t>
  </si>
  <si>
    <t xml:space="preserve">Statü </t>
  </si>
  <si>
    <t>Olağanüstü</t>
  </si>
  <si>
    <t>Geçmiş Dönem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</si>
  <si>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</si>
  <si>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</si>
  <si>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</si>
  <si>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</si>
  <si>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</si>
  <si>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</si>
  <si>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</si>
  <si>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</si>
  <si>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</si>
  <si>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</si>
  <si>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</si>
  <si>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</si>
  <si>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</si>
  <si>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</si>
  <si>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</si>
  <si>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</si>
  <si>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</si>
  <si>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</si>
  <si>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</si>
  <si>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</si>
  <si>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</si>
  <si>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</si>
  <si>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</si>
  <si>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</si>
  <si>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</si>
  <si>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</si>
  <si>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</si>
  <si>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</si>
  <si>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</si>
  <si>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</si>
  <si>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</si>
  <si>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</si>
  <si>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</si>
  <si>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</si>
  <si>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</si>
  <si>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</si>
  <si>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</si>
  <si>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</si>
  <si>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</si>
  <si>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</si>
  <si>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</si>
  <si>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</si>
  <si>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</si>
  <si>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</si>
  <si>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</si>
  <si>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</si>
  <si>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</si>
  <si>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</si>
  <si>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</si>
  <si>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</si>
  <si>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</si>
  <si>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</si>
  <si>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</si>
  <si>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Şerefiye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</si>
  <si>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</si>
  <si>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</si>
  <si>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</si>
  <si>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</si>
  <si>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</si>
  <si>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</si>
  <si>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</si>
  <si>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</si>
  <si>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</si>
  <si>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</si>
  <si>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</si>
  <si>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</si>
  <si>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</si>
  <si>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</si>
  <si>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</si>
  <si>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</si>
  <si>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</si>
  <si>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</si>
  <si>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</si>
  <si>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</si>
  <si>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</si>
  <si>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</si>
  <si>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</si>
  <si>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</si>
  <si>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</si>
  <si>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</si>
  <si>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</si>
  <si>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</si>
  <si>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</si>
  <si>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</si>
  <si>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</si>
  <si>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Yeniden Yapılanma Karşılığı</t>
  </si>
  <si>
    <t>Çalışan Hakları Yükümlülüğü Karşılığı</t>
  </si>
  <si>
    <t>Diğer Karşılıklar</t>
  </si>
  <si>
    <t>ERTELENMİŞ VERGİ BORCU</t>
  </si>
  <si>
    <t>11.1</t>
  </si>
  <si>
    <t>11.2</t>
  </si>
  <si>
    <t>SERMAYE BENZERİ KREDİLER</t>
  </si>
  <si>
    <t>ÖZKAYNAKLAR</t>
  </si>
  <si>
    <t>13.1</t>
  </si>
  <si>
    <t>Ödenmiş Sermaye</t>
  </si>
  <si>
    <t>13.2</t>
  </si>
  <si>
    <t>Sermaye Yedekleri</t>
  </si>
  <si>
    <t>Hisse Senedi İhraç Primleri</t>
  </si>
  <si>
    <t>Hisse Senedi İptal Kârları</t>
  </si>
  <si>
    <t>Diğer Sermaye Yedekleri</t>
  </si>
  <si>
    <t>13.3</t>
  </si>
  <si>
    <t>Kâr Yedekleri</t>
  </si>
  <si>
    <t>Yasal Yedekler</t>
  </si>
  <si>
    <t>Statü Yedekleri</t>
  </si>
  <si>
    <t>Olağanüstü Yedekler</t>
  </si>
  <si>
    <t>Diğer Kâr Yedekleri</t>
  </si>
  <si>
    <t>Kâr veya Zarar</t>
  </si>
  <si>
    <t>Geçmiş Yıllar Kâr veya Zararı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</si>
  <si>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</si>
  <si>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</si>
  <si>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</si>
  <si>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</si>
  <si>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</si>
  <si>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</si>
  <si>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</si>
  <si>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</si>
  <si>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</si>
  <si>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</si>
  <si>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</si>
  <si>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</si>
  <si>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</si>
  <si>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</si>
  <si>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</si>
  <si>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</si>
  <si>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</si>
  <si>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</si>
  <si>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</si>
  <si>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</si>
  <si>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</si>
  <si>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Alım Satım Amaçlı Finansal Varlıklardan</t>
  </si>
  <si>
    <t xml:space="preserve">Satılmaya Hazır Finansal Varlıklardan </t>
  </si>
  <si>
    <t>Vadeye Kadar Elde Tutulacak Yatırımlardan</t>
  </si>
  <si>
    <t>Temettü Gelirleri</t>
  </si>
  <si>
    <t>3.5</t>
  </si>
  <si>
    <t>Sermaye Piyasası İşlemleri Kârı</t>
  </si>
  <si>
    <t>Türev Finansal İşlemlerden</t>
  </si>
  <si>
    <t>3.6</t>
  </si>
  <si>
    <t>Kambiyo İşlemleri Kârı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</si>
  <si>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</si>
  <si>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</si>
  <si>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</si>
  <si>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</si>
  <si>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</si>
  <si>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</si>
  <si>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</si>
  <si>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</si>
  <si>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</si>
  <si>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</si>
  <si>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</si>
  <si>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</si>
  <si>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</si>
  <si>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</si>
  <si>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</si>
  <si>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</si>
  <si>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</si>
  <si>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</si>
  <si>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</si>
  <si>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</si>
  <si>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</si>
  <si>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</si>
  <si>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</si>
  <si>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</si>
  <si>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</si>
  <si>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</si>
  <si>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</si>
  <si>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</si>
  <si>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</si>
  <si>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</si>
  <si>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</si>
  <si>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</si>
  <si>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</si>
  <si>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</si>
  <si>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</si>
  <si>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</si>
  <si>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>Sermaye</t>
  </si>
  <si>
    <t>İhraç Primleri</t>
  </si>
  <si>
    <t>İptal Kârları</t>
  </si>
  <si>
    <t>Yedekleri</t>
  </si>
  <si>
    <t>Kârı / (Zararı)</t>
  </si>
  <si>
    <t>Özkaynak</t>
  </si>
  <si>
    <t>5.1</t>
  </si>
  <si>
    <t>5.2</t>
  </si>
  <si>
    <t>Nakden Gerçekleştirilen Sermaye Artırımı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</si>
  <si>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</si>
  <si>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</si>
  <si>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</si>
  <si>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</si>
  <si>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</si>
  <si>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</si>
  <si>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</si>
  <si>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>17.1</t>
  </si>
  <si>
    <t>17.2</t>
  </si>
  <si>
    <t>Notlar</t>
  </si>
  <si>
    <t>Bağımsız Denetimden Geçmiş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</si>
  <si>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</si>
  <si>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</si>
  <si>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</si>
  <si>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</si>
  <si>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</si>
  <si>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</si>
  <si>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</si>
  <si>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</si>
  <si>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</si>
  <si>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</si>
  <si>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</si>
  <si>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</si>
  <si>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</si>
  <si>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</si>
  <si>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</si>
  <si>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</si>
  <si>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</si>
  <si>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</si>
  <si>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</si>
  <si>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</si>
  <si>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</si>
  <si>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</si>
  <si>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</si>
  <si>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</si>
  <si>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</si>
  <si>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</si>
  <si>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</si>
  <si>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</si>
  <si>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</si>
  <si>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</si>
  <si>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</si>
  <si>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</si>
  <si>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</si>
  <si>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</si>
  <si>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</si>
  <si>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</si>
  <si>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</si>
  <si>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</si>
  <si>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</si>
  <si>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</si>
  <si>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</si>
  <si>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</si>
  <si>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</si>
  <si>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</si>
  <si>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</si>
  <si>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</si>
  <si>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</si>
  <si>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</si>
  <si>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</si>
  <si>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</si>
  <si>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</si>
  <si>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</si>
  <si>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</si>
  <si>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</si>
  <si>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</si>
  <si>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</si>
  <si>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</si>
  <si>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</si>
  <si>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>-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</si>
  <si>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</si>
  <si>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</si>
  <si>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 xml:space="preserve">Kontrol : </t>
  </si>
  <si>
    <t>TMS 8 Uyarınca Yapılan Düzeltmeler</t>
  </si>
  <si>
    <t>Muhasebe Politikasında Yapılan Değişikliklerin Etkisi</t>
  </si>
  <si>
    <t>GARANTİ FAKTORİNG HİZMETLERİ A.Ş.</t>
  </si>
  <si>
    <t>XIX.</t>
  </si>
  <si>
    <t>CARİ DÖNEM</t>
  </si>
  <si>
    <t>Bin Adet Hisse Başına Kar/ (Zarar) (Kuruş)</t>
  </si>
  <si>
    <t xml:space="preserve"> 31 Aralık 2012</t>
  </si>
  <si>
    <t xml:space="preserve"> 31 Aralık 2013</t>
  </si>
  <si>
    <t>31 ARALIK 2013 TARİHİ İTİBARIYLA NAZIM HESAPLAR TABLOSU</t>
  </si>
  <si>
    <t>1 Ocak - 31 Aralık 2013</t>
  </si>
  <si>
    <t>1 Ocak - 31 Aralık 2012</t>
  </si>
  <si>
    <t>27.1</t>
  </si>
  <si>
    <t>27.2</t>
  </si>
  <si>
    <t>27.3</t>
  </si>
  <si>
    <t>27.4</t>
  </si>
  <si>
    <t>27.5</t>
  </si>
  <si>
    <t>(Bağımsız Denetimden Geçmiş)</t>
  </si>
  <si>
    <t xml:space="preserve"> KÂR DAĞITIM TABLOSU</t>
  </si>
  <si>
    <t>BİN TL</t>
  </si>
  <si>
    <t xml:space="preserve">I. </t>
  </si>
  <si>
    <t>DÖNEM KÂRININ DAĞITIMI (*)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</si>
  <si>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</si>
  <si>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</si>
  <si>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</si>
  <si>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</si>
  <si>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</si>
  <si>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1.3</t>
  </si>
  <si>
    <t>GEÇMİŞ DÖNEMLER ZARARI (-)</t>
  </si>
  <si>
    <t>1.4</t>
  </si>
  <si>
    <t>BİRİNCİ TERTİP YASAL YEDEK AKÇE (-)</t>
  </si>
  <si>
    <t>1.5</t>
  </si>
  <si>
    <t>KURULUŞTA BIRAKILMASI VE TASARRUFU ZORUNLU YASAL FONLAR (-)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</si>
  <si>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</si>
  <si>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</si>
  <si>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</si>
  <si>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</si>
  <si>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</si>
  <si>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</si>
  <si>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</si>
  <si>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</si>
  <si>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</si>
  <si>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</si>
  <si>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</si>
  <si>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</si>
  <si>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</si>
  <si>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</si>
  <si>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</si>
  <si>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</si>
  <si>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</si>
  <si>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</si>
  <si>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</si>
  <si>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</si>
  <si>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</si>
  <si>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</si>
  <si>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</si>
  <si>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</si>
  <si>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</si>
  <si>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</si>
  <si>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</si>
  <si>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</si>
  <si>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</si>
  <si>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</si>
  <si>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</si>
  <si>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</si>
  <si>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</si>
  <si>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</si>
  <si>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</si>
  <si>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</si>
  <si>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</si>
  <si>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</si>
  <si>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</si>
  <si>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</si>
  <si>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</si>
  <si>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</si>
  <si>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</si>
  <si>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</si>
  <si>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</si>
  <si>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</si>
  <si>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</si>
  <si>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</si>
  <si>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</si>
  <si>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</si>
  <si>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</si>
  <si>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</si>
  <si>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</si>
  <si>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2013 yılı kâr dağıtımına ilişkin karar Genel Kurul toplantısında verilecektir. Genel Kurul toplantısı rapor tarihi itibarıyla henüz yapılmamıştır.</t>
  </si>
  <si>
    <t>PEŞİN ÖDENMİŞ GİDERLER</t>
  </si>
  <si>
    <t>CARİ DÖNEM VERGİ VARLIĞI</t>
  </si>
  <si>
    <t>IXX.</t>
  </si>
  <si>
    <t>ERTELENMİŞ GELİRLER</t>
  </si>
  <si>
    <t>CARİ DÖNEM VERGİ BORCU</t>
  </si>
  <si>
    <t>15.1</t>
  </si>
  <si>
    <t>15.2</t>
  </si>
  <si>
    <t>Kar veya Zararda Yeniden Sınıflandırılmayacak Birikmiş Diğer Kapsamlı Gelirler veya Giderler</t>
  </si>
  <si>
    <t>Kar veya Zararda Yeniden Sınıflandırılacak Birikmiş Diğer Kapsamlı Gelirler veya Giderler</t>
  </si>
  <si>
    <t xml:space="preserve">DİĞER BORÇLAR  </t>
  </si>
  <si>
    <t>FİNANSMAN KREDİLERİ</t>
  </si>
  <si>
    <t>Tüketici Kredileri</t>
  </si>
  <si>
    <t>Kredi Kartları</t>
  </si>
  <si>
    <t>Taksitli Ticari Krediler</t>
  </si>
  <si>
    <t>KİRALAMA İŞLEMLERİ</t>
  </si>
  <si>
    <t>Kiralama İşlemlerindan Alacaklar</t>
  </si>
  <si>
    <t>8.1.1</t>
  </si>
  <si>
    <t>Finansal Kiralama Alacakları</t>
  </si>
  <si>
    <t>8.1.2</t>
  </si>
  <si>
    <t>Faaliyet Kiralaması Alacakları</t>
  </si>
  <si>
    <t>8.1.3</t>
  </si>
  <si>
    <t>Kiralama Konusu Yapılmakta Olan Yatırımlar</t>
  </si>
  <si>
    <t>Kiralama İşlemleri İçin Verilen Avanslar</t>
  </si>
  <si>
    <t>DİĞER ALACAKLAR</t>
  </si>
  <si>
    <t>10.1</t>
  </si>
  <si>
    <t xml:space="preserve">Takipteki Finansman Kredileri </t>
  </si>
  <si>
    <t>Takipteki Kiralama İşlemlerinden Alacaklar</t>
  </si>
  <si>
    <t>10.2</t>
  </si>
  <si>
    <t>Özel Karşılıklar (-)</t>
  </si>
  <si>
    <t>RİSKTEN KORUNMA AMAÇLI TÜREV FİNANSAL VARLIKLAR</t>
  </si>
  <si>
    <t>XX.</t>
  </si>
  <si>
    <t>XXI.</t>
  </si>
  <si>
    <t>XXII.</t>
  </si>
  <si>
    <t>22.1</t>
  </si>
  <si>
    <t>22.2</t>
  </si>
  <si>
    <t xml:space="preserve">KİRALAMA İŞLEMLERİNDEN BORÇLAR </t>
  </si>
  <si>
    <t>Finansal Kiralama Borçları</t>
  </si>
  <si>
    <t>Faaliyet Kiralaması Borçları</t>
  </si>
  <si>
    <t>Ertelenmiş Finansal Kiralama Giderleri ( - )</t>
  </si>
  <si>
    <t>5.3</t>
  </si>
  <si>
    <t xml:space="preserve">X. </t>
  </si>
  <si>
    <t>10.3</t>
  </si>
  <si>
    <t>ARA TOPLAM</t>
  </si>
  <si>
    <t>16.2.1</t>
  </si>
  <si>
    <t>16.2.2</t>
  </si>
  <si>
    <t>16.2.3</t>
  </si>
  <si>
    <t>16.4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</si>
  <si>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</si>
  <si>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</si>
  <si>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</si>
  <si>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</si>
  <si>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</si>
  <si>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</si>
  <si>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</si>
  <si>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</si>
  <si>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DÖNEM KARI/ZARARI</t>
  </si>
  <si>
    <t>DİĞER KAPSAMLI GELİRLER</t>
  </si>
  <si>
    <t>Kar veya Zararda Yeniden Sınıflandırılmayacaklar</t>
  </si>
  <si>
    <t>2.1.1</t>
  </si>
  <si>
    <t>Maddi Duran Varlıklar Yeniden Değerleme Artışları/Azalışları</t>
  </si>
  <si>
    <t>2.1.2</t>
  </si>
  <si>
    <t>Maddi Olmayan Duran Varlıklar Yeniden Değerleme Artışları/Azalışları</t>
  </si>
  <si>
    <t>2.1.3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</si>
  <si>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</si>
  <si>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</si>
  <si>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</si>
  <si>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</si>
  <si>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</si>
  <si>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2.1.5.1</t>
  </si>
  <si>
    <t>Dönem Vergi Gideri/Geliri</t>
  </si>
  <si>
    <t>2.1.5.2</t>
  </si>
  <si>
    <t>Ertelenmiş Vergi Gideri/Geliri</t>
  </si>
  <si>
    <t>Kâr veya Zararda Yeniden Sınıflandırılacaklar</t>
  </si>
  <si>
    <t>2.2.1</t>
  </si>
  <si>
    <t>Yabancı Para Çevirim Farkları</t>
  </si>
  <si>
    <t>2.2.2</t>
  </si>
  <si>
    <t>Satılmaya Hazır Finansal Varlıkların Yeniden Değerleme ve/veya Sınıflandırma Gelirleri/Giderleri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</si>
  <si>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</si>
  <si>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</si>
  <si>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</si>
  <si>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</si>
  <si>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</si>
  <si>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</si>
  <si>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</si>
  <si>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</si>
  <si>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2.2.6.1</t>
  </si>
  <si>
    <t>2.2.6.2</t>
  </si>
  <si>
    <t>TOPLAM KAPSAMLI GELİR (I+II)</t>
  </si>
  <si>
    <t>KAR VEYA ZARAR VE DİĞER KAPSAMLI GELİR TABLOSU</t>
  </si>
  <si>
    <t>Ödenen Faizler/Kiralama Giderleri</t>
  </si>
  <si>
    <t>YATIRIM FAALİYETLERİNDEN KAYNAKLANAN NAKİT AKIŞLARI</t>
  </si>
  <si>
    <t>DAĞITILABİLİR NET DÖNEM KÂRI 
[(A-(1.3+1.4+1.5)]</t>
  </si>
  <si>
    <t>ÖZKAYNAK KALEMLERİNDEKİ DEĞİŞİKLİKLER</t>
  </si>
  <si>
    <t>BİN YENİ TÜRK LİRASI</t>
  </si>
  <si>
    <t xml:space="preserve">Kâr veya Zararda Yeniden Sınıflandırılmayacak </t>
  </si>
  <si>
    <t xml:space="preserve">Kâr veya Zararda Yeniden Sınıflandırılacak </t>
  </si>
  <si>
    <t>Birikmiş Diğer Kapsamlı Gelirler ve Giderler</t>
  </si>
  <si>
    <t>Diğer Sermaye</t>
  </si>
  <si>
    <t>Kar</t>
  </si>
  <si>
    <t xml:space="preserve">Yasal </t>
  </si>
  <si>
    <t>Diğer Kar</t>
  </si>
  <si>
    <t xml:space="preserve">Dönem </t>
  </si>
  <si>
    <t xml:space="preserve">Dönem Net  </t>
  </si>
  <si>
    <t>Yedekler</t>
  </si>
  <si>
    <t>Kar veya Zararı</t>
  </si>
  <si>
    <t xml:space="preserve">ÖNCEKİ DÖNEM </t>
  </si>
  <si>
    <t>Dönem Başı Bakiyesi</t>
  </si>
  <si>
    <t xml:space="preserve">Hataların Düzeltilmesinin Etkisi </t>
  </si>
  <si>
    <t>Yeni Bakiye (I+II)</t>
  </si>
  <si>
    <t>Toplam Kapsamlı Gelir</t>
  </si>
  <si>
    <t>İç Kaynaklardan Gerçekleştirilen Sermaye Artırımı</t>
  </si>
  <si>
    <t>Diğer Değişiklikler Nedemiyle Artış /Azalış</t>
  </si>
  <si>
    <t>12.1</t>
  </si>
  <si>
    <t>12.2</t>
  </si>
  <si>
    <t>12.3</t>
  </si>
  <si>
    <t xml:space="preserve">Önceki Dönem Sonu Bakiyesi </t>
  </si>
  <si>
    <t>1, Duran varlıklar birikmiş yeniden değerleme artışları/azalışları,</t>
  </si>
  <si>
    <t>2, Tanımlanmış fayda planlarının birikmiş yeniden ölçüm kazançları/kayıpları,</t>
  </si>
  <si>
    <t>3, Diğer (Özkaynak yöntemiyle değerlenen yatırımların diğer kapsamlı gelirinden kâr/zararda sınıflandırılmayacak payları ile diğer kâr veya zarar olarak yeniden sınıflandırılmayacak diğer kapsamlı gelir unsurlarının birikmiş tutarları)</t>
  </si>
  <si>
    <t>4, Yabancı para çevirim farkları,</t>
  </si>
  <si>
    <t>5, Satılmaya hazır finansal varlıkların birikmiş yeniden değerleme ve/veya sınıflandırma kazançları/kayıpları,</t>
  </si>
  <si>
    <t>6, Diğer (Nakit akış riskinden korunma kazançları/kayıpları, Özkaynak yöntemiyle değerlenen yatırımların diğer kapsamlı gelirinden kâr/zararda sınıflandırılacak payları ve diğer kâr veya zarar olarak yeniden sınıflandırılacak diğer kapsamlı gelir unsurlarının birikmiş tutarları)</t>
  </si>
  <si>
    <t>ifade eder.</t>
  </si>
  <si>
    <t>31 ARALIK 2013 TARİHİ İTİBARIYLA FİNANSAL DURUM TABLOSU</t>
  </si>
  <si>
    <t>KAR VEYA ZARAR TABLOSU</t>
  </si>
  <si>
    <t>FİNANSMAN KREDİLERİNDEN GELİRLER</t>
  </si>
  <si>
    <t>Finansman Kredilerinden Alınan Faizler</t>
  </si>
  <si>
    <t>Finansman Kredilerinden Alınan Ücret ve Komisyonlar</t>
  </si>
  <si>
    <t>KİRALAMA GELİRLERİ</t>
  </si>
  <si>
    <t>Finansal Kiralama Gelirleri</t>
  </si>
  <si>
    <t>1.6</t>
  </si>
  <si>
    <t>Faaliyet Kiralaması Gelirleri</t>
  </si>
  <si>
    <t>1.7</t>
  </si>
  <si>
    <t>Kiralama İşlemlerinden Alınan Ücret ve Komisyonlar</t>
  </si>
  <si>
    <t>BRÜT K/Z (I+II)</t>
  </si>
  <si>
    <t>BRÜT FAALİYET K/Z (III+IV)</t>
  </si>
  <si>
    <t>6.3.1</t>
  </si>
  <si>
    <t>6.3.2</t>
  </si>
  <si>
    <t>6.3.3</t>
  </si>
  <si>
    <t>6.3.4</t>
  </si>
  <si>
    <t>6.5.1</t>
  </si>
  <si>
    <t>6.5.2</t>
  </si>
  <si>
    <t>6.6</t>
  </si>
  <si>
    <t>6.7</t>
  </si>
  <si>
    <t>8.2.1</t>
  </si>
  <si>
    <t>8.2.2</t>
  </si>
  <si>
    <t>8.2.3</t>
  </si>
  <si>
    <t>8.2.4</t>
  </si>
  <si>
    <t>8.2.5</t>
  </si>
  <si>
    <t>8.4</t>
  </si>
  <si>
    <t>8.5</t>
  </si>
  <si>
    <t>15.3</t>
  </si>
  <si>
    <t>18.1</t>
  </si>
  <si>
    <t>18.2</t>
  </si>
  <si>
    <t>18.3</t>
  </si>
  <si>
    <t>ÖZKAYNAKLAR DEĞİŞİM TABLOSU</t>
  </si>
  <si>
    <t>Dönem Sonu Bakiyesi (31 Aralık 2012) (III+IV+…...+XI+XII)</t>
  </si>
  <si>
    <t>Dönem Sonu Bakiyesi (31 Aralık 2013) (III+IV+…...+XI+XII)</t>
  </si>
  <si>
    <t>Diğer Değişiklikler Nedeniyle Artış /Azalış</t>
  </si>
  <si>
    <t>31 ARALIK 2013 TARİHİNDE SONA EREN HESAP DÖNEMİNE AİT</t>
  </si>
</sst>
</file>

<file path=xl/styles.xml><?xml version="1.0" encoding="utf-8"?>
<styleSheet xmlns="http://schemas.openxmlformats.org/spreadsheetml/2006/main">
  <numFmts count="10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  <numFmt numFmtId="256" formatCode="0.0"/>
  </numFmts>
  <fonts count="189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0"/>
      <name val="Times New Roman TUR"/>
      <family val="0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26"/>
      <name val="Times New Roman"/>
      <family val="1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MS Sans Serif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name val="Times New Roman"/>
      <family val="1"/>
    </font>
    <font>
      <sz val="11"/>
      <name val="Times New Roman Tur"/>
      <family val="0"/>
    </font>
    <font>
      <sz val="12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6" fillId="0" borderId="0" applyFont="0" applyFill="0" applyBorder="0" applyAlignment="0" applyProtection="0"/>
    <xf numFmtId="179" fontId="36" fillId="0" borderId="1" applyFill="0" applyBorder="0" applyProtection="0">
      <alignment horizontal="right"/>
    </xf>
    <xf numFmtId="180" fontId="36" fillId="0" borderId="1" applyFill="0" applyBorder="0" applyProtection="0">
      <alignment horizontal="right"/>
    </xf>
    <xf numFmtId="181" fontId="36" fillId="0" borderId="1" applyFill="0" applyBorder="0" applyProtection="0">
      <alignment horizontal="right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0" borderId="0">
      <alignment/>
      <protection/>
    </xf>
    <xf numFmtId="0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2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 horizontal="left" wrapText="1"/>
      <protection/>
    </xf>
    <xf numFmtId="190" fontId="25" fillId="0" borderId="0" applyFont="0" applyFill="0" applyBorder="0" applyAlignment="0" applyProtection="0"/>
    <xf numFmtId="190" fontId="42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6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8" fontId="42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8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4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4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4" fillId="0" borderId="0">
      <alignment/>
      <protection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>
      <alignment/>
      <protection/>
    </xf>
    <xf numFmtId="185" fontId="30" fillId="0" borderId="0" applyFont="0" applyFill="0" applyBorder="0" applyAlignment="0" applyProtection="0"/>
    <xf numFmtId="44" fontId="43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5" fillId="16" borderId="0">
      <alignment/>
      <protection/>
    </xf>
    <xf numFmtId="184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6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0" fillId="4" borderId="0">
      <alignment/>
      <protection/>
    </xf>
    <xf numFmtId="0" fontId="2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10" fontId="30" fillId="0" borderId="0">
      <alignment horizontal="center"/>
      <protection/>
    </xf>
    <xf numFmtId="0" fontId="169" fillId="17" borderId="0" applyNumberFormat="0" applyBorder="0" applyAlignment="0" applyProtection="0"/>
    <xf numFmtId="0" fontId="169" fillId="18" borderId="0" applyNumberFormat="0" applyBorder="0" applyAlignment="0" applyProtection="0"/>
    <xf numFmtId="0" fontId="169" fillId="19" borderId="0" applyNumberFormat="0" applyBorder="0" applyAlignment="0" applyProtection="0"/>
    <xf numFmtId="0" fontId="169" fillId="20" borderId="0" applyNumberFormat="0" applyBorder="0" applyAlignment="0" applyProtection="0"/>
    <xf numFmtId="0" fontId="169" fillId="21" borderId="0" applyNumberFormat="0" applyBorder="0" applyAlignment="0" applyProtection="0"/>
    <xf numFmtId="0" fontId="169" fillId="22" borderId="0" applyNumberFormat="0" applyBorder="0" applyAlignment="0" applyProtection="0"/>
    <xf numFmtId="4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69" fillId="23" borderId="0" applyNumberFormat="0" applyBorder="0" applyAlignment="0" applyProtection="0"/>
    <xf numFmtId="0" fontId="169" fillId="24" borderId="0" applyNumberFormat="0" applyBorder="0" applyAlignment="0" applyProtection="0"/>
    <xf numFmtId="0" fontId="169" fillId="25" borderId="0" applyNumberFormat="0" applyBorder="0" applyAlignment="0" applyProtection="0"/>
    <xf numFmtId="0" fontId="169" fillId="26" borderId="0" applyNumberFormat="0" applyBorder="0" applyAlignment="0" applyProtection="0"/>
    <xf numFmtId="0" fontId="169" fillId="27" borderId="0" applyNumberFormat="0" applyBorder="0" applyAlignment="0" applyProtection="0"/>
    <xf numFmtId="0" fontId="169" fillId="28" borderId="0" applyNumberFormat="0" applyBorder="0" applyAlignment="0" applyProtection="0"/>
    <xf numFmtId="0" fontId="170" fillId="29" borderId="0" applyNumberFormat="0" applyBorder="0" applyAlignment="0" applyProtection="0"/>
    <xf numFmtId="0" fontId="170" fillId="30" borderId="0" applyNumberFormat="0" applyBorder="0" applyAlignment="0" applyProtection="0"/>
    <xf numFmtId="0" fontId="170" fillId="31" borderId="0" applyNumberFormat="0" applyBorder="0" applyAlignment="0" applyProtection="0"/>
    <xf numFmtId="0" fontId="170" fillId="32" borderId="0" applyNumberFormat="0" applyBorder="0" applyAlignment="0" applyProtection="0"/>
    <xf numFmtId="0" fontId="170" fillId="33" borderId="0" applyNumberFormat="0" applyBorder="0" applyAlignment="0" applyProtection="0"/>
    <xf numFmtId="0" fontId="170" fillId="34" borderId="0" applyNumberFormat="0" applyBorder="0" applyAlignment="0" applyProtection="0"/>
    <xf numFmtId="0" fontId="49" fillId="0" borderId="0" applyNumberFormat="0" applyFill="0" applyBorder="0">
      <alignment/>
      <protection/>
    </xf>
    <xf numFmtId="3" fontId="50" fillId="0" borderId="0">
      <alignment/>
      <protection/>
    </xf>
    <xf numFmtId="199" fontId="30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170" fillId="35" borderId="0" applyNumberFormat="0" applyBorder="0" applyAlignment="0" applyProtection="0"/>
    <xf numFmtId="0" fontId="170" fillId="36" borderId="0" applyNumberFormat="0" applyBorder="0" applyAlignment="0" applyProtection="0"/>
    <xf numFmtId="0" fontId="170" fillId="37" borderId="0" applyNumberFormat="0" applyBorder="0" applyAlignment="0" applyProtection="0"/>
    <xf numFmtId="0" fontId="170" fillId="38" borderId="0" applyNumberFormat="0" applyBorder="0" applyAlignment="0" applyProtection="0"/>
    <xf numFmtId="0" fontId="170" fillId="39" borderId="0" applyNumberFormat="0" applyBorder="0" applyAlignment="0" applyProtection="0"/>
    <xf numFmtId="0" fontId="170" fillId="40" borderId="0" applyNumberFormat="0" applyBorder="0" applyAlignment="0" applyProtection="0"/>
    <xf numFmtId="0" fontId="51" fillId="0" borderId="0">
      <alignment/>
      <protection/>
    </xf>
    <xf numFmtId="0" fontId="31" fillId="0" borderId="2" applyNumberFormat="0" applyFont="0" applyBorder="0" applyAlignment="0">
      <protection locked="0"/>
    </xf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53" fillId="0" borderId="0">
      <alignment horizontal="left"/>
      <protection/>
    </xf>
    <xf numFmtId="0" fontId="54" fillId="0" borderId="0">
      <alignment horizontal="center" wrapText="1"/>
      <protection locked="0"/>
    </xf>
    <xf numFmtId="0" fontId="30" fillId="0" borderId="0" applyFont="0" applyBorder="0" applyAlignment="0">
      <protection/>
    </xf>
    <xf numFmtId="200" fontId="30" fillId="0" borderId="0" applyFont="0" applyFill="0" applyBorder="0">
      <alignment horizontal="left"/>
      <protection/>
    </xf>
    <xf numFmtId="0" fontId="40" fillId="0" borderId="0">
      <alignment/>
      <protection/>
    </xf>
    <xf numFmtId="0" fontId="30" fillId="12" borderId="0">
      <alignment/>
      <protection/>
    </xf>
    <xf numFmtId="0" fontId="171" fillId="41" borderId="0" applyNumberFormat="0" applyBorder="0" applyAlignment="0" applyProtection="0"/>
    <xf numFmtId="0" fontId="55" fillId="0" borderId="3" applyNumberFormat="0" applyFill="0" applyAlignment="0" applyProtection="0"/>
    <xf numFmtId="37" fontId="56" fillId="0" borderId="0">
      <alignment horizontal="centerContinuous" wrapText="1"/>
      <protection/>
    </xf>
    <xf numFmtId="201" fontId="57" fillId="42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0">
      <alignment/>
      <protection/>
    </xf>
    <xf numFmtId="20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30" fillId="0" borderId="0">
      <alignment/>
      <protection/>
    </xf>
    <xf numFmtId="0" fontId="61" fillId="0" borderId="8" applyNumberFormat="0" applyBorder="0" applyAlignment="0" applyProtection="0"/>
    <xf numFmtId="0" fontId="62" fillId="43" borderId="8" applyNumberFormat="0" applyBorder="0" applyAlignment="0" applyProtection="0"/>
    <xf numFmtId="38" fontId="30" fillId="44" borderId="2">
      <alignment/>
      <protection locked="0"/>
    </xf>
    <xf numFmtId="176" fontId="30" fillId="44" borderId="2">
      <alignment/>
      <protection locked="0"/>
    </xf>
    <xf numFmtId="49" fontId="30" fillId="44" borderId="2">
      <alignment horizontal="left"/>
      <protection locked="0"/>
    </xf>
    <xf numFmtId="38" fontId="30" fillId="0" borderId="2">
      <alignment/>
      <protection/>
    </xf>
    <xf numFmtId="38" fontId="31" fillId="0" borderId="2">
      <alignment/>
      <protection/>
    </xf>
    <xf numFmtId="176" fontId="30" fillId="0" borderId="2">
      <alignment/>
      <protection/>
    </xf>
    <xf numFmtId="40" fontId="30" fillId="0" borderId="2">
      <alignment/>
      <protection/>
    </xf>
    <xf numFmtId="0" fontId="31" fillId="0" borderId="2" applyNumberFormat="0">
      <alignment horizontal="center"/>
      <protection/>
    </xf>
    <xf numFmtId="38" fontId="31" fillId="45" borderId="2" applyNumberFormat="0" applyFont="0" applyBorder="0" applyAlignment="0">
      <protection/>
    </xf>
    <xf numFmtId="0" fontId="30" fillId="0" borderId="2" applyNumberFormat="0">
      <alignment/>
      <protection/>
    </xf>
    <xf numFmtId="0" fontId="31" fillId="0" borderId="2" applyNumberFormat="0">
      <alignment/>
      <protection/>
    </xf>
    <xf numFmtId="0" fontId="30" fillId="0" borderId="2" applyNumberFormat="0">
      <alignment horizontal="right"/>
      <protection/>
    </xf>
    <xf numFmtId="38" fontId="31" fillId="0" borderId="9">
      <alignment vertical="center"/>
      <protection/>
    </xf>
    <xf numFmtId="38" fontId="31" fillId="0" borderId="10">
      <alignment horizontal="left" vertical="center"/>
      <protection/>
    </xf>
    <xf numFmtId="0" fontId="34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03" fontId="63" fillId="0" borderId="0" applyFill="0" applyBorder="0" applyAlignment="0">
      <protection/>
    </xf>
    <xf numFmtId="204" fontId="63" fillId="0" borderId="0" applyFill="0" applyBorder="0" applyAlignment="0">
      <protection/>
    </xf>
    <xf numFmtId="205" fontId="63" fillId="0" borderId="0" applyFill="0" applyBorder="0" applyAlignment="0">
      <protection/>
    </xf>
    <xf numFmtId="206" fontId="63" fillId="0" borderId="0" applyFill="0" applyBorder="0" applyAlignment="0">
      <protection/>
    </xf>
    <xf numFmtId="207" fontId="63" fillId="0" borderId="0" applyFill="0" applyBorder="0" applyAlignment="0">
      <protection/>
    </xf>
    <xf numFmtId="203" fontId="63" fillId="0" borderId="0" applyFill="0" applyBorder="0" applyAlignment="0">
      <protection/>
    </xf>
    <xf numFmtId="208" fontId="63" fillId="0" borderId="0" applyFill="0" applyBorder="0" applyAlignment="0">
      <protection/>
    </xf>
    <xf numFmtId="204" fontId="63" fillId="0" borderId="0" applyFill="0" applyBorder="0" applyAlignment="0">
      <protection/>
    </xf>
    <xf numFmtId="0" fontId="172" fillId="46" borderId="11" applyNumberFormat="0" applyAlignment="0" applyProtection="0"/>
    <xf numFmtId="0" fontId="30" fillId="0" borderId="0">
      <alignment/>
      <protection/>
    </xf>
    <xf numFmtId="0" fontId="173" fillId="47" borderId="12" applyNumberFormat="0" applyAlignment="0" applyProtection="0"/>
    <xf numFmtId="0" fontId="64" fillId="0" borderId="13">
      <alignment horizontal="center"/>
      <protection/>
    </xf>
    <xf numFmtId="43" fontId="0" fillId="0" borderId="0" applyFont="0" applyFill="0" applyBorder="0" applyAlignment="0" applyProtection="0"/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41" fontId="0" fillId="0" borderId="0" applyFont="0" applyFill="0" applyBorder="0" applyAlignment="0" applyProtection="0"/>
    <xf numFmtId="175" fontId="34" fillId="0" borderId="0" applyFont="0" applyFill="0" applyBorder="0" applyAlignment="0" applyProtection="0"/>
    <xf numFmtId="20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36" fillId="0" borderId="0">
      <alignment/>
      <protection/>
    </xf>
    <xf numFmtId="0" fontId="66" fillId="0" borderId="0" applyNumberFormat="0" applyAlignment="0">
      <protection/>
    </xf>
    <xf numFmtId="0" fontId="67" fillId="0" borderId="0" applyNumberFormat="0" applyAlignment="0">
      <protection/>
    </xf>
    <xf numFmtId="21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68" fillId="16" borderId="2" applyNumberFormat="0" applyBorder="0" applyAlignment="0" applyProtection="0"/>
    <xf numFmtId="215" fontId="30" fillId="43" borderId="0" applyFont="0" applyBorder="0">
      <alignment/>
      <protection/>
    </xf>
    <xf numFmtId="0" fontId="69" fillId="0" borderId="0">
      <alignment/>
      <protection/>
    </xf>
    <xf numFmtId="0" fontId="70" fillId="43" borderId="14" applyNumberFormat="0" applyAlignment="0" applyProtection="0"/>
    <xf numFmtId="0" fontId="71" fillId="43" borderId="0">
      <alignment/>
      <protection/>
    </xf>
    <xf numFmtId="15" fontId="2" fillId="0" borderId="0">
      <alignment/>
      <protection/>
    </xf>
    <xf numFmtId="14" fontId="63" fillId="0" borderId="0" applyFill="0" applyBorder="0" applyAlignment="0">
      <protection/>
    </xf>
    <xf numFmtId="216" fontId="30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41" fontId="30" fillId="0" borderId="0" applyFont="0" applyFill="0" applyBorder="0" applyAlignment="0" applyProtection="0"/>
    <xf numFmtId="40" fontId="72" fillId="0" borderId="0" applyFont="0" applyFill="0" applyBorder="0" applyAlignment="0" applyProtection="0"/>
    <xf numFmtId="43" fontId="30" fillId="0" borderId="0" applyFont="0" applyFill="0" applyBorder="0" applyAlignment="0" applyProtection="0"/>
    <xf numFmtId="203" fontId="73" fillId="0" borderId="0" applyFill="0" applyBorder="0" applyAlignment="0">
      <protection/>
    </xf>
    <xf numFmtId="204" fontId="73" fillId="0" borderId="0" applyFill="0" applyBorder="0" applyAlignment="0">
      <protection/>
    </xf>
    <xf numFmtId="203" fontId="73" fillId="0" borderId="0" applyFill="0" applyBorder="0" applyAlignment="0">
      <protection/>
    </xf>
    <xf numFmtId="208" fontId="73" fillId="0" borderId="0" applyFill="0" applyBorder="0" applyAlignment="0">
      <protection/>
    </xf>
    <xf numFmtId="204" fontId="73" fillId="0" borderId="0" applyFill="0" applyBorder="0" applyAlignment="0">
      <protection/>
    </xf>
    <xf numFmtId="0" fontId="74" fillId="0" borderId="0" applyNumberFormat="0" applyAlignment="0">
      <protection/>
    </xf>
    <xf numFmtId="3" fontId="75" fillId="0" borderId="0" applyFill="0" applyBorder="0">
      <alignment horizontal="left"/>
      <protection locked="0"/>
    </xf>
    <xf numFmtId="38" fontId="30" fillId="0" borderId="0" applyFont="0" applyFill="0" applyBorder="0" applyAlignment="0" applyProtection="0"/>
    <xf numFmtId="0" fontId="76" fillId="0" borderId="16">
      <alignment horizontal="center"/>
      <protection/>
    </xf>
    <xf numFmtId="217" fontId="77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174" fontId="174" fillId="0" borderId="0" applyNumberFormat="0" applyFill="0" applyBorder="0" applyAlignment="0" applyProtection="0"/>
    <xf numFmtId="218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0" fillId="0" borderId="0">
      <alignment horizontal="right"/>
      <protection/>
    </xf>
    <xf numFmtId="220" fontId="78" fillId="0" borderId="0">
      <alignment/>
      <protection locked="0"/>
    </xf>
    <xf numFmtId="0" fontId="80" fillId="0" borderId="0">
      <alignment/>
      <protection/>
    </xf>
    <xf numFmtId="0" fontId="9" fillId="0" borderId="0" applyNumberFormat="0" applyFill="0" applyBorder="0" applyAlignment="0" applyProtection="0"/>
    <xf numFmtId="221" fontId="81" fillId="0" borderId="0" applyFill="0" applyBorder="0" applyProtection="0">
      <alignment horizontal="centerContinuous"/>
    </xf>
    <xf numFmtId="43" fontId="82" fillId="0" borderId="0" applyNumberFormat="0" applyFill="0" applyBorder="0" applyAlignment="0" applyProtection="0"/>
    <xf numFmtId="0" fontId="68" fillId="48" borderId="2" applyNumberFormat="0" applyBorder="0" applyAlignment="0" applyProtection="0"/>
    <xf numFmtId="0" fontId="83" fillId="7" borderId="17" applyNumberFormat="0" applyAlignment="0" applyProtection="0"/>
    <xf numFmtId="0" fontId="175" fillId="49" borderId="0" applyNumberFormat="0" applyBorder="0" applyAlignment="0" applyProtection="0"/>
    <xf numFmtId="38" fontId="34" fillId="43" borderId="0" applyNumberFormat="0" applyBorder="0" applyAlignment="0" applyProtection="0"/>
    <xf numFmtId="0" fontId="84" fillId="0" borderId="18">
      <alignment vertical="center"/>
      <protection/>
    </xf>
    <xf numFmtId="0" fontId="85" fillId="50" borderId="0">
      <alignment horizontal="center"/>
      <protection/>
    </xf>
    <xf numFmtId="0" fontId="86" fillId="0" borderId="19" applyNumberFormat="0" applyAlignment="0" applyProtection="0"/>
    <xf numFmtId="0" fontId="86" fillId="0" borderId="20">
      <alignment horizontal="left" vertical="center"/>
      <protection/>
    </xf>
    <xf numFmtId="49" fontId="87" fillId="51" borderId="0">
      <alignment horizontal="center" vertical="center"/>
      <protection/>
    </xf>
    <xf numFmtId="0" fontId="176" fillId="0" borderId="21" applyNumberFormat="0" applyFill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177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8" fillId="0" borderId="0" applyNumberFormat="0" applyFill="0" applyBorder="0" applyAlignment="0" applyProtection="0"/>
    <xf numFmtId="222" fontId="88" fillId="0" borderId="0">
      <alignment/>
      <protection locked="0"/>
    </xf>
    <xf numFmtId="222" fontId="88" fillId="0" borderId="0">
      <alignment/>
      <protection locked="0"/>
    </xf>
    <xf numFmtId="2" fontId="89" fillId="1" borderId="25">
      <alignment horizontal="left"/>
      <protection locked="0"/>
    </xf>
    <xf numFmtId="0" fontId="47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90" fillId="43" borderId="17" applyNumberFormat="0" applyAlignment="0" applyProtection="0"/>
    <xf numFmtId="0" fontId="36" fillId="0" borderId="0">
      <alignment/>
      <protection/>
    </xf>
    <xf numFmtId="0" fontId="30" fillId="0" borderId="0">
      <alignment/>
      <protection/>
    </xf>
    <xf numFmtId="3" fontId="30" fillId="7" borderId="2" applyFont="0" applyProtection="0">
      <alignment horizontal="right"/>
    </xf>
    <xf numFmtId="0" fontId="30" fillId="7" borderId="25" applyNumberFormat="0" applyFont="0" applyBorder="0" applyAlignment="0" applyProtection="0"/>
    <xf numFmtId="2" fontId="91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6" fillId="0" borderId="26" applyFill="0" applyBorder="0" applyProtection="0">
      <alignment horizontal="center"/>
    </xf>
    <xf numFmtId="224" fontId="36" fillId="0" borderId="26" applyFill="0" applyBorder="0" applyProtection="0">
      <alignment horizontal="center"/>
    </xf>
    <xf numFmtId="0" fontId="92" fillId="53" borderId="2" applyNumberFormat="0" applyBorder="0" applyAlignment="0" applyProtection="0"/>
    <xf numFmtId="0" fontId="92" fillId="48" borderId="2" applyNumberFormat="0" applyBorder="0" applyAlignment="0" applyProtection="0"/>
    <xf numFmtId="0" fontId="179" fillId="54" borderId="11" applyNumberFormat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0" fontId="34" fillId="16" borderId="2" applyNumberFormat="0" applyBorder="0" applyAlignment="0" applyProtection="0"/>
    <xf numFmtId="168" fontId="30" fillId="55" borderId="0">
      <alignment/>
      <protection/>
    </xf>
    <xf numFmtId="17" fontId="93" fillId="0" borderId="0">
      <alignment horizontal="center"/>
      <protection locked="0"/>
    </xf>
    <xf numFmtId="0" fontId="30" fillId="0" borderId="0">
      <alignment/>
      <protection/>
    </xf>
    <xf numFmtId="0" fontId="94" fillId="56" borderId="0">
      <alignment horizontal="left"/>
      <protection locked="0"/>
    </xf>
    <xf numFmtId="38" fontId="95" fillId="0" borderId="0">
      <alignment/>
      <protection locked="0"/>
    </xf>
    <xf numFmtId="40" fontId="96" fillId="0" borderId="0">
      <alignment/>
      <protection locked="0"/>
    </xf>
    <xf numFmtId="38" fontId="97" fillId="0" borderId="0">
      <alignment/>
      <protection locked="0"/>
    </xf>
    <xf numFmtId="0" fontId="30" fillId="0" borderId="27">
      <alignment/>
      <protection/>
    </xf>
    <xf numFmtId="0" fontId="36" fillId="0" borderId="0">
      <alignment/>
      <protection/>
    </xf>
    <xf numFmtId="225" fontId="30" fillId="57" borderId="2" applyFont="0" applyAlignment="0">
      <protection locked="0"/>
    </xf>
    <xf numFmtId="3" fontId="30" fillId="57" borderId="2" applyFont="0">
      <alignment horizontal="right"/>
      <protection locked="0"/>
    </xf>
    <xf numFmtId="0" fontId="32" fillId="58" borderId="28" applyNumberFormat="0" applyAlignment="0" applyProtection="0"/>
    <xf numFmtId="0" fontId="98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" borderId="0" applyNumberFormat="0" applyBorder="0" applyAlignment="0" applyProtection="0"/>
    <xf numFmtId="0" fontId="49" fillId="0" borderId="0" applyNumberFormat="0" applyBorder="0" applyProtection="0">
      <alignment horizontal="center"/>
    </xf>
    <xf numFmtId="0" fontId="30" fillId="0" borderId="0">
      <alignment/>
      <protection/>
    </xf>
    <xf numFmtId="0" fontId="101" fillId="0" borderId="0" applyNumberFormat="0" applyFill="0" applyBorder="0" applyAlignment="0" applyProtection="0"/>
    <xf numFmtId="203" fontId="104" fillId="0" borderId="0" applyFill="0" applyBorder="0" applyAlignment="0">
      <protection/>
    </xf>
    <xf numFmtId="204" fontId="104" fillId="0" borderId="0" applyFill="0" applyBorder="0" applyAlignment="0">
      <protection/>
    </xf>
    <xf numFmtId="203" fontId="104" fillId="0" borderId="0" applyFill="0" applyBorder="0" applyAlignment="0">
      <protection/>
    </xf>
    <xf numFmtId="208" fontId="104" fillId="0" borderId="0" applyFill="0" applyBorder="0" applyAlignment="0">
      <protection/>
    </xf>
    <xf numFmtId="204" fontId="104" fillId="0" borderId="0" applyFill="0" applyBorder="0" applyAlignment="0">
      <protection/>
    </xf>
    <xf numFmtId="0" fontId="180" fillId="0" borderId="29" applyNumberFormat="0" applyFill="0" applyAlignment="0" applyProtection="0"/>
    <xf numFmtId="168" fontId="30" fillId="59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26" fontId="30" fillId="0" borderId="0" applyFont="0" applyFill="0" applyBorder="0" applyAlignment="0" applyProtection="0"/>
    <xf numFmtId="0" fontId="105" fillId="0" borderId="0">
      <alignment horizontal="center"/>
      <protection/>
    </xf>
    <xf numFmtId="0" fontId="106" fillId="0" borderId="30">
      <alignment horizontal="centerContinuous"/>
      <protection/>
    </xf>
    <xf numFmtId="0" fontId="30" fillId="0" borderId="0">
      <alignment horizontal="center"/>
      <protection/>
    </xf>
    <xf numFmtId="38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9" fontId="30" fillId="0" borderId="0" applyFont="0" applyFill="0" applyBorder="0" applyAlignment="0" applyProtection="0"/>
    <xf numFmtId="0" fontId="107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6" fillId="0" borderId="26" applyFill="0" applyBorder="0" applyProtection="0">
      <alignment horizontal="center"/>
    </xf>
    <xf numFmtId="0" fontId="108" fillId="0" borderId="0">
      <alignment/>
      <protection locked="0"/>
    </xf>
    <xf numFmtId="0" fontId="181" fillId="60" borderId="0" applyNumberFormat="0" applyBorder="0" applyAlignment="0" applyProtection="0"/>
    <xf numFmtId="174" fontId="181" fillId="60" borderId="0" applyNumberFormat="0" applyBorder="0" applyAlignment="0" applyProtection="0"/>
    <xf numFmtId="37" fontId="10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233" fontId="110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11" fillId="0" borderId="0">
      <alignment vertical="center"/>
      <protection/>
    </xf>
    <xf numFmtId="0" fontId="169" fillId="0" borderId="0">
      <alignment/>
      <protection/>
    </xf>
    <xf numFmtId="0" fontId="169" fillId="0" borderId="0">
      <alignment/>
      <protection/>
    </xf>
    <xf numFmtId="164" fontId="30" fillId="0" borderId="0">
      <alignment/>
      <protection/>
    </xf>
    <xf numFmtId="0" fontId="33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28" fillId="0" borderId="0">
      <alignment/>
      <protection/>
    </xf>
    <xf numFmtId="0" fontId="16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33" fillId="16" borderId="31" applyNumberFormat="0" applyFont="0" applyAlignment="0" applyProtection="0"/>
    <xf numFmtId="0" fontId="0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3" fillId="0" borderId="10">
      <alignment vertical="top" wrapText="1"/>
      <protection/>
    </xf>
    <xf numFmtId="0" fontId="112" fillId="53" borderId="0" applyNumberFormat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4" fillId="43" borderId="2" applyNumberFormat="0" applyBorder="0" applyAlignment="0" applyProtection="0"/>
    <xf numFmtId="234" fontId="115" fillId="0" borderId="0">
      <alignment horizontal="left"/>
      <protection/>
    </xf>
    <xf numFmtId="3" fontId="12" fillId="0" borderId="0">
      <alignment vertical="top"/>
      <protection/>
    </xf>
    <xf numFmtId="235" fontId="36" fillId="0" borderId="26" applyFill="0" applyBorder="0" applyProtection="0">
      <alignment horizontal="center"/>
    </xf>
    <xf numFmtId="0" fontId="182" fillId="46" borderId="33" applyNumberFormat="0" applyAlignment="0" applyProtection="0"/>
    <xf numFmtId="4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237" fontId="30" fillId="0" borderId="0" applyFont="0" applyFill="0" applyBorder="0" applyAlignment="0" applyProtection="0"/>
    <xf numFmtId="14" fontId="54" fillId="0" borderId="0">
      <alignment horizontal="center" wrapText="1"/>
      <protection locked="0"/>
    </xf>
    <xf numFmtId="0" fontId="36" fillId="0" borderId="0">
      <alignment/>
      <protection/>
    </xf>
    <xf numFmtId="9" fontId="0" fillId="0" borderId="0" applyFont="0" applyFill="0" applyBorder="0" applyAlignment="0" applyProtection="0"/>
    <xf numFmtId="207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1" fillId="0" borderId="34" applyNumberFormat="0" applyFont="0" applyFill="0" applyAlignment="0" applyProtection="0"/>
    <xf numFmtId="203" fontId="35" fillId="0" borderId="0" applyFill="0" applyBorder="0" applyAlignment="0">
      <protection/>
    </xf>
    <xf numFmtId="204" fontId="35" fillId="0" borderId="0" applyFill="0" applyBorder="0" applyAlignment="0">
      <protection/>
    </xf>
    <xf numFmtId="203" fontId="35" fillId="0" borderId="0" applyFill="0" applyBorder="0" applyAlignment="0">
      <protection/>
    </xf>
    <xf numFmtId="208" fontId="35" fillId="0" borderId="0" applyFill="0" applyBorder="0" applyAlignment="0">
      <protection/>
    </xf>
    <xf numFmtId="204" fontId="35" fillId="0" borderId="0" applyFill="0" applyBorder="0" applyAlignment="0">
      <protection/>
    </xf>
    <xf numFmtId="239" fontId="54" fillId="0" borderId="0">
      <alignment/>
      <protection/>
    </xf>
    <xf numFmtId="167" fontId="116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1" fillId="0" borderId="0" applyFill="0" applyBorder="0" applyProtection="0">
      <alignment horizontal="centerContinuous"/>
    </xf>
    <xf numFmtId="37" fontId="20" fillId="0" borderId="0">
      <alignment/>
      <protection/>
    </xf>
    <xf numFmtId="0" fontId="117" fillId="0" borderId="0">
      <alignment horizontal="center"/>
      <protection/>
    </xf>
    <xf numFmtId="0" fontId="118" fillId="0" borderId="8" applyNumberFormat="0" applyBorder="0" applyAlignment="0" applyProtection="0"/>
    <xf numFmtId="38" fontId="119" fillId="0" borderId="0" applyFont="0" applyFill="0" applyBorder="0" applyAlignment="0" applyProtection="0"/>
    <xf numFmtId="241" fontId="63" fillId="0" borderId="35">
      <alignment/>
      <protection/>
    </xf>
    <xf numFmtId="242" fontId="30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0" fillId="0" borderId="0">
      <alignment/>
      <protection/>
    </xf>
    <xf numFmtId="243" fontId="4" fillId="0" borderId="0">
      <alignment/>
      <protection/>
    </xf>
    <xf numFmtId="0" fontId="30" fillId="16" borderId="0" applyNumberFormat="0" applyFont="0" applyBorder="0" applyAlignment="0" applyProtection="0"/>
    <xf numFmtId="0" fontId="30" fillId="52" borderId="0" applyNumberFormat="0" applyFont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1" fillId="43" borderId="0">
      <alignment/>
      <protection/>
    </xf>
    <xf numFmtId="0" fontId="120" fillId="43" borderId="0">
      <alignment/>
      <protection/>
    </xf>
    <xf numFmtId="0" fontId="121" fillId="43" borderId="0">
      <alignment vertical="center"/>
      <protection/>
    </xf>
    <xf numFmtId="244" fontId="31" fillId="52" borderId="36">
      <alignment/>
      <protection locked="0"/>
    </xf>
    <xf numFmtId="244" fontId="120" fillId="43" borderId="36">
      <alignment/>
      <protection/>
    </xf>
    <xf numFmtId="244" fontId="120" fillId="43" borderId="31">
      <alignment/>
      <protection/>
    </xf>
    <xf numFmtId="3" fontId="31" fillId="43" borderId="37">
      <alignment/>
      <protection/>
    </xf>
    <xf numFmtId="244" fontId="122" fillId="43" borderId="38">
      <alignment/>
      <protection/>
    </xf>
    <xf numFmtId="244" fontId="122" fillId="43" borderId="39">
      <alignment/>
      <protection/>
    </xf>
    <xf numFmtId="3" fontId="30" fillId="52" borderId="2" applyFont="0">
      <alignment horizontal="right"/>
      <protection/>
    </xf>
    <xf numFmtId="9" fontId="30" fillId="52" borderId="2" applyFont="0">
      <alignment horizontal="right"/>
      <protection/>
    </xf>
    <xf numFmtId="0" fontId="31" fillId="43" borderId="22">
      <alignment horizontal="right"/>
      <protection/>
    </xf>
    <xf numFmtId="0" fontId="120" fillId="43" borderId="22">
      <alignment horizontal="left"/>
      <protection/>
    </xf>
    <xf numFmtId="244" fontId="31" fillId="43" borderId="40">
      <alignment/>
      <protection/>
    </xf>
    <xf numFmtId="244" fontId="120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4" fillId="0" borderId="0">
      <alignment/>
      <protection/>
    </xf>
    <xf numFmtId="0" fontId="46" fillId="0" borderId="0" applyFont="0" applyFill="0" applyBorder="0" applyAlignment="0" applyProtection="0"/>
    <xf numFmtId="40" fontId="123" fillId="0" borderId="0" applyBorder="0">
      <alignment horizontal="right"/>
      <protection/>
    </xf>
    <xf numFmtId="38" fontId="124" fillId="0" borderId="22" applyBorder="0">
      <alignment horizontal="right"/>
      <protection locked="0"/>
    </xf>
    <xf numFmtId="0" fontId="125" fillId="0" borderId="0" applyFill="0" applyBorder="0" applyProtection="0">
      <alignment horizontal="left" vertical="center"/>
    </xf>
    <xf numFmtId="172" fontId="126" fillId="0" borderId="0" applyFill="0" applyBorder="0" applyProtection="0">
      <alignment horizontal="right"/>
    </xf>
    <xf numFmtId="172" fontId="125" fillId="0" borderId="0" applyFill="0" applyBorder="0" applyProtection="0">
      <alignment horizontal="right"/>
    </xf>
    <xf numFmtId="37" fontId="42" fillId="0" borderId="42" applyNumberFormat="0" applyFont="0" applyBorder="0" applyAlignment="0">
      <protection/>
    </xf>
    <xf numFmtId="17" fontId="127" fillId="0" borderId="0" applyNumberFormat="0" applyFont="0" applyFill="0" applyBorder="0" applyAlignment="0">
      <protection/>
    </xf>
    <xf numFmtId="245" fontId="47" fillId="0" borderId="0" applyFill="0" applyBorder="0" applyAlignment="0" applyProtection="0"/>
    <xf numFmtId="49" fontId="63" fillId="0" borderId="0" applyFill="0" applyBorder="0" applyAlignment="0">
      <protection/>
    </xf>
    <xf numFmtId="246" fontId="63" fillId="0" borderId="0" applyFill="0" applyBorder="0" applyAlignment="0">
      <protection/>
    </xf>
    <xf numFmtId="247" fontId="63" fillId="0" borderId="0" applyFill="0" applyBorder="0" applyAlignment="0">
      <protection/>
    </xf>
    <xf numFmtId="0" fontId="80" fillId="0" borderId="0" applyFill="0" applyBorder="0" applyAlignment="0">
      <protection/>
    </xf>
    <xf numFmtId="0" fontId="183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84" fillId="0" borderId="44" applyNumberFormat="0" applyFill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234" fontId="115" fillId="0" borderId="0">
      <alignment horizontal="left"/>
      <protection/>
    </xf>
    <xf numFmtId="0" fontId="129" fillId="0" borderId="0">
      <alignment vertical="top"/>
      <protection/>
    </xf>
    <xf numFmtId="0" fontId="30" fillId="0" borderId="0">
      <alignment/>
      <protection/>
    </xf>
    <xf numFmtId="38" fontId="2" fillId="0" borderId="0" applyFont="0" applyFill="0" applyBorder="0" applyAlignment="0" applyProtection="0"/>
    <xf numFmtId="0" fontId="130" fillId="53" borderId="4" applyNumberFormat="0">
      <alignment horizontal="center" vertical="center" wrapText="1"/>
      <protection/>
    </xf>
    <xf numFmtId="0" fontId="131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0" fillId="0" borderId="0" applyFont="0" applyFill="0" applyBorder="0" applyAlignment="0" applyProtection="0"/>
    <xf numFmtId="0" fontId="132" fillId="63" borderId="0">
      <alignment/>
      <protection/>
    </xf>
    <xf numFmtId="0" fontId="4" fillId="0" borderId="45">
      <alignment/>
      <protection/>
    </xf>
    <xf numFmtId="41" fontId="3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2" fillId="0" borderId="0" applyFont="0" applyFill="0" applyBorder="0" applyAlignment="0" applyProtection="0"/>
    <xf numFmtId="254" fontId="72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36" fillId="0" borderId="0" applyNumberFormat="0" applyFont="0" applyFill="0" applyBorder="0" applyProtection="0">
      <alignment horizontal="center" vertical="top" wrapText="1"/>
    </xf>
    <xf numFmtId="255" fontId="61" fillId="0" borderId="46" applyNumberFormat="0" applyFont="0" applyFill="0" applyBorder="0" applyProtection="0">
      <alignment horizontal="left" vertical="top" wrapText="1"/>
    </xf>
    <xf numFmtId="9" fontId="3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>
      <alignment/>
      <protection/>
    </xf>
    <xf numFmtId="253" fontId="134" fillId="0" borderId="0" applyFont="0" applyFill="0" applyBorder="0" applyAlignment="0" applyProtection="0"/>
    <xf numFmtId="254" fontId="134" fillId="0" borderId="0" applyFont="0" applyFill="0" applyBorder="0" applyAlignment="0" applyProtection="0"/>
    <xf numFmtId="184" fontId="134" fillId="0" borderId="0" applyFont="0" applyFill="0" applyBorder="0" applyAlignment="0" applyProtection="0"/>
    <xf numFmtId="177" fontId="134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166" fontId="6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8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19" fillId="0" borderId="54" xfId="0" applyFont="1" applyFill="1" applyBorder="1" applyAlignment="1">
      <alignment/>
    </xf>
    <xf numFmtId="0" fontId="20" fillId="0" borderId="54" xfId="0" applyFont="1" applyFill="1" applyBorder="1" applyAlignment="1" quotePrefix="1">
      <alignment/>
    </xf>
    <xf numFmtId="0" fontId="20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0" fillId="0" borderId="0" xfId="1798" applyFont="1" applyFill="1">
      <alignment/>
      <protection/>
    </xf>
    <xf numFmtId="0" fontId="20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51" xfId="1799" applyFont="1" applyFill="1" applyBorder="1">
      <alignment/>
      <protection/>
    </xf>
    <xf numFmtId="166" fontId="7" fillId="0" borderId="48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19" fillId="0" borderId="48" xfId="1798" applyNumberFormat="1" applyFont="1" applyFill="1" applyBorder="1" applyAlignment="1">
      <alignment horizontal="right"/>
      <protection/>
    </xf>
    <xf numFmtId="166" fontId="19" fillId="0" borderId="48" xfId="1798" applyNumberFormat="1" applyFont="1" applyFill="1" applyBorder="1" applyAlignment="1" quotePrefix="1">
      <alignment horizontal="right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19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0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0" fontId="27" fillId="0" borderId="0" xfId="0" applyFont="1" applyAlignment="1">
      <alignment/>
    </xf>
    <xf numFmtId="0" fontId="13" fillId="0" borderId="0" xfId="1799" applyFont="1" applyFill="1">
      <alignment/>
      <protection/>
    </xf>
    <xf numFmtId="0" fontId="27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166" fontId="7" fillId="0" borderId="0" xfId="1799" applyNumberFormat="1" applyFont="1" applyFill="1">
      <alignment/>
      <protection/>
    </xf>
    <xf numFmtId="0" fontId="22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0" fontId="10" fillId="0" borderId="48" xfId="1799" applyFont="1" applyFill="1" applyBorder="1" applyAlignment="1" quotePrefix="1">
      <alignment horizontal="center"/>
      <protection/>
    </xf>
    <xf numFmtId="0" fontId="11" fillId="0" borderId="54" xfId="1799" applyFont="1" applyFill="1" applyBorder="1" applyAlignment="1" quotePrefix="1">
      <alignment horizontal="center" vertical="top" wrapText="1"/>
      <protection/>
    </xf>
    <xf numFmtId="16" fontId="11" fillId="0" borderId="54" xfId="1799" applyNumberFormat="1" applyFont="1" applyFill="1" applyBorder="1" applyAlignment="1" quotePrefix="1">
      <alignment horizontal="center" vertical="top" wrapText="1"/>
      <protection/>
    </xf>
    <xf numFmtId="166" fontId="2" fillId="0" borderId="0" xfId="1799" applyNumberFormat="1" applyFill="1">
      <alignment/>
      <protection/>
    </xf>
    <xf numFmtId="0" fontId="135" fillId="0" borderId="60" xfId="1793" applyFont="1" applyBorder="1">
      <alignment/>
      <protection/>
    </xf>
    <xf numFmtId="0" fontId="4" fillId="0" borderId="61" xfId="1798" applyFont="1" applyBorder="1" applyAlignment="1">
      <alignment horizontal="justify" vertical="justify"/>
      <protection/>
    </xf>
    <xf numFmtId="0" fontId="6" fillId="0" borderId="61" xfId="1799" applyFont="1" applyFill="1" applyBorder="1" applyAlignment="1">
      <alignment horizontal="center"/>
      <protection/>
    </xf>
    <xf numFmtId="0" fontId="3" fillId="0" borderId="61" xfId="1798" applyFont="1" applyBorder="1">
      <alignment/>
      <protection/>
    </xf>
    <xf numFmtId="0" fontId="3" fillId="0" borderId="62" xfId="1798" applyFont="1" applyBorder="1">
      <alignment/>
      <protection/>
    </xf>
    <xf numFmtId="0" fontId="0" fillId="0" borderId="0" xfId="1776">
      <alignment/>
      <protection/>
    </xf>
    <xf numFmtId="0" fontId="3" fillId="0" borderId="22" xfId="1798" applyFont="1" applyBorder="1">
      <alignment/>
      <protection/>
    </xf>
    <xf numFmtId="0" fontId="3" fillId="0" borderId="63" xfId="1798" applyFont="1" applyBorder="1">
      <alignment/>
      <protection/>
    </xf>
    <xf numFmtId="0" fontId="4" fillId="0" borderId="59" xfId="1798" applyFont="1" applyBorder="1" applyAlignment="1">
      <alignment horizontal="justify" vertical="justify"/>
      <protection/>
    </xf>
    <xf numFmtId="0" fontId="6" fillId="0" borderId="59" xfId="1799" applyFont="1" applyFill="1" applyBorder="1" applyAlignment="1">
      <alignment horizontal="center"/>
      <protection/>
    </xf>
    <xf numFmtId="0" fontId="3" fillId="0" borderId="64" xfId="1798" applyFont="1" applyBorder="1">
      <alignment/>
      <protection/>
    </xf>
    <xf numFmtId="0" fontId="4" fillId="0" borderId="51" xfId="1798" applyFont="1" applyBorder="1" applyAlignment="1">
      <alignment horizontal="justify" vertical="justify"/>
      <protection/>
    </xf>
    <xf numFmtId="0" fontId="11" fillId="0" borderId="49" xfId="1799" applyFont="1" applyFill="1" applyBorder="1" applyAlignment="1">
      <alignment horizontal="center"/>
      <protection/>
    </xf>
    <xf numFmtId="2" fontId="7" fillId="0" borderId="65" xfId="1799" applyNumberFormat="1" applyFont="1" applyFill="1" applyBorder="1" applyAlignment="1">
      <alignment horizontal="center" vertical="center" wrapText="1"/>
      <protection/>
    </xf>
    <xf numFmtId="0" fontId="3" fillId="0" borderId="66" xfId="1798" applyFont="1" applyBorder="1">
      <alignment/>
      <protection/>
    </xf>
    <xf numFmtId="0" fontId="7" fillId="0" borderId="53" xfId="1798" applyFont="1" applyBorder="1" applyAlignment="1">
      <alignment wrapText="1"/>
      <protection/>
    </xf>
    <xf numFmtId="0" fontId="7" fillId="0" borderId="55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/>
      <protection/>
    </xf>
    <xf numFmtId="15" fontId="7" fillId="0" borderId="67" xfId="1799" applyNumberFormat="1" applyFont="1" applyFill="1" applyBorder="1" applyAlignment="1" quotePrefix="1">
      <alignment horizontal="center"/>
      <protection/>
    </xf>
    <xf numFmtId="0" fontId="20" fillId="0" borderId="48" xfId="1798" applyFont="1" applyBorder="1" applyAlignment="1">
      <alignment horizontal="center"/>
      <protection/>
    </xf>
    <xf numFmtId="0" fontId="20" fillId="0" borderId="68" xfId="1798" applyFont="1" applyBorder="1" applyAlignment="1">
      <alignment horizontal="center"/>
      <protection/>
    </xf>
    <xf numFmtId="0" fontId="7" fillId="0" borderId="22" xfId="1798" applyFont="1" applyBorder="1" applyAlignment="1">
      <alignment horizontal="justify" vertical="justify"/>
      <protection/>
    </xf>
    <xf numFmtId="0" fontId="137" fillId="0" borderId="47" xfId="1798" applyFont="1" applyBorder="1" applyAlignment="1">
      <alignment horizontal="justify" vertical="justify" wrapText="1"/>
      <protection/>
    </xf>
    <xf numFmtId="0" fontId="138" fillId="0" borderId="48" xfId="1798" applyFont="1" applyBorder="1">
      <alignment/>
      <protection/>
    </xf>
    <xf numFmtId="0" fontId="138" fillId="0" borderId="68" xfId="1798" applyFont="1" applyBorder="1">
      <alignment/>
      <protection/>
    </xf>
    <xf numFmtId="0" fontId="139" fillId="0" borderId="22" xfId="1798" applyFont="1" applyBorder="1" applyAlignment="1">
      <alignment horizontal="justify" vertical="justify"/>
      <protection/>
    </xf>
    <xf numFmtId="0" fontId="140" fillId="0" borderId="47" xfId="1798" applyFont="1" applyBorder="1" applyAlignment="1">
      <alignment horizontal="justify" vertical="justify" wrapText="1"/>
      <protection/>
    </xf>
    <xf numFmtId="0" fontId="141" fillId="0" borderId="0" xfId="1799" applyFont="1" applyFill="1" applyBorder="1" applyAlignment="1">
      <alignment horizontal="center"/>
      <protection/>
    </xf>
    <xf numFmtId="0" fontId="142" fillId="0" borderId="48" xfId="1798" applyFont="1" applyBorder="1">
      <alignment/>
      <protection/>
    </xf>
    <xf numFmtId="0" fontId="142" fillId="0" borderId="68" xfId="1798" applyFont="1" applyBorder="1">
      <alignment/>
      <protection/>
    </xf>
    <xf numFmtId="0" fontId="6" fillId="0" borderId="22" xfId="1798" applyFont="1" applyBorder="1" applyAlignment="1" quotePrefix="1">
      <alignment horizontal="justify" vertical="justify"/>
      <protection/>
    </xf>
    <xf numFmtId="0" fontId="143" fillId="0" borderId="47" xfId="1798" applyFont="1" applyBorder="1" applyAlignment="1">
      <alignment horizontal="justify" vertical="justify" wrapText="1"/>
      <protection/>
    </xf>
    <xf numFmtId="166" fontId="144" fillId="0" borderId="48" xfId="1798" applyNumberFormat="1" applyFont="1" applyBorder="1" applyAlignment="1">
      <alignment vertical="top" wrapText="1"/>
      <protection/>
    </xf>
    <xf numFmtId="166" fontId="144" fillId="0" borderId="68" xfId="1798" applyNumberFormat="1" applyFont="1" applyBorder="1" applyAlignment="1">
      <alignment vertical="top" wrapText="1"/>
      <protection/>
    </xf>
    <xf numFmtId="0" fontId="139" fillId="0" borderId="22" xfId="1798" applyFont="1" applyBorder="1" applyAlignment="1" quotePrefix="1">
      <alignment horizontal="justify" vertical="justify"/>
      <protection/>
    </xf>
    <xf numFmtId="0" fontId="145" fillId="0" borderId="47" xfId="1798" applyFont="1" applyBorder="1" applyAlignment="1">
      <alignment horizontal="justify" vertical="justify" wrapText="1"/>
      <protection/>
    </xf>
    <xf numFmtId="166" fontId="145" fillId="0" borderId="48" xfId="1798" applyNumberFormat="1" applyFont="1" applyBorder="1" applyAlignment="1">
      <alignment vertical="top" wrapText="1"/>
      <protection/>
    </xf>
    <xf numFmtId="166" fontId="145" fillId="0" borderId="68" xfId="1798" applyNumberFormat="1" applyFont="1" applyBorder="1" applyAlignment="1">
      <alignment vertical="top" wrapText="1"/>
      <protection/>
    </xf>
    <xf numFmtId="0" fontId="137" fillId="0" borderId="47" xfId="1798" applyFont="1" applyBorder="1" applyAlignment="1">
      <alignment horizontal="justify" vertical="justify"/>
      <protection/>
    </xf>
    <xf numFmtId="166" fontId="146" fillId="0" borderId="48" xfId="1798" applyNumberFormat="1" applyFont="1" applyBorder="1" applyAlignment="1">
      <alignment vertical="top" wrapText="1"/>
      <protection/>
    </xf>
    <xf numFmtId="166" fontId="146" fillId="0" borderId="68" xfId="1798" applyNumberFormat="1" applyFont="1" applyBorder="1" applyAlignment="1">
      <alignment vertical="top" wrapText="1"/>
      <protection/>
    </xf>
    <xf numFmtId="0" fontId="6" fillId="0" borderId="47" xfId="1798" applyFont="1" applyBorder="1" applyAlignment="1">
      <alignment horizontal="justify" vertical="justify"/>
      <protection/>
    </xf>
    <xf numFmtId="0" fontId="139" fillId="0" borderId="47" xfId="1798" applyFont="1" applyBorder="1" applyAlignment="1">
      <alignment horizontal="justify" vertical="justify"/>
      <protection/>
    </xf>
    <xf numFmtId="166" fontId="142" fillId="0" borderId="48" xfId="1798" applyNumberFormat="1" applyFont="1" applyBorder="1">
      <alignment/>
      <protection/>
    </xf>
    <xf numFmtId="166" fontId="142" fillId="0" borderId="68" xfId="1798" applyNumberFormat="1" applyFont="1" applyBorder="1">
      <alignment/>
      <protection/>
    </xf>
    <xf numFmtId="0" fontId="142" fillId="0" borderId="47" xfId="1798" applyFont="1" applyBorder="1" applyAlignment="1">
      <alignment horizontal="justify" vertical="justify"/>
      <protection/>
    </xf>
    <xf numFmtId="166" fontId="20" fillId="0" borderId="48" xfId="1798" applyNumberFormat="1" applyFont="1" applyBorder="1" applyAlignment="1">
      <alignment vertical="top" wrapText="1"/>
      <protection/>
    </xf>
    <xf numFmtId="166" fontId="142" fillId="0" borderId="48" xfId="1798" applyNumberFormat="1" applyFont="1" applyBorder="1" applyAlignment="1">
      <alignment vertical="top" wrapText="1"/>
      <protection/>
    </xf>
    <xf numFmtId="166" fontId="142" fillId="0" borderId="68" xfId="1798" applyNumberFormat="1" applyFont="1" applyBorder="1" applyAlignment="1">
      <alignment vertical="top" wrapText="1"/>
      <protection/>
    </xf>
    <xf numFmtId="0" fontId="6" fillId="0" borderId="47" xfId="1798" applyFont="1" applyBorder="1" applyAlignment="1" quotePrefix="1">
      <alignment horizontal="justify" vertical="justify"/>
      <protection/>
    </xf>
    <xf numFmtId="0" fontId="147" fillId="0" borderId="0" xfId="1799" applyFont="1" applyFill="1" applyBorder="1" applyAlignment="1">
      <alignment horizontal="center"/>
      <protection/>
    </xf>
    <xf numFmtId="166" fontId="20" fillId="0" borderId="68" xfId="1798" applyNumberFormat="1" applyFont="1" applyBorder="1" applyAlignment="1">
      <alignment vertical="top" wrapText="1"/>
      <protection/>
    </xf>
    <xf numFmtId="0" fontId="6" fillId="0" borderId="69" xfId="1798" applyFont="1" applyBorder="1" applyAlignment="1" quotePrefix="1">
      <alignment horizontal="justify" vertical="justify"/>
      <protection/>
    </xf>
    <xf numFmtId="0" fontId="143" fillId="0" borderId="70" xfId="1798" applyFont="1" applyBorder="1" applyAlignment="1">
      <alignment horizontal="justify" vertical="justify" wrapText="1"/>
      <protection/>
    </xf>
    <xf numFmtId="0" fontId="10" fillId="0" borderId="71" xfId="1799" applyFont="1" applyFill="1" applyBorder="1" applyAlignment="1">
      <alignment horizontal="center"/>
      <protection/>
    </xf>
    <xf numFmtId="166" fontId="144" fillId="0" borderId="72" xfId="1798" applyNumberFormat="1" applyFont="1" applyBorder="1" applyAlignment="1">
      <alignment vertical="top" wrapText="1"/>
      <protection/>
    </xf>
    <xf numFmtId="166" fontId="144" fillId="0" borderId="73" xfId="1798" applyNumberFormat="1" applyFont="1" applyBorder="1" applyAlignment="1">
      <alignment vertical="top" wrapText="1"/>
      <protection/>
    </xf>
    <xf numFmtId="0" fontId="186" fillId="0" borderId="0" xfId="1776" applyFont="1">
      <alignment/>
      <protection/>
    </xf>
    <xf numFmtId="0" fontId="3" fillId="0" borderId="0" xfId="1798" applyFont="1">
      <alignment/>
      <protection/>
    </xf>
    <xf numFmtId="0" fontId="4" fillId="0" borderId="0" xfId="1798" applyFont="1" applyBorder="1" applyAlignment="1">
      <alignment horizontal="justify" vertical="justify"/>
      <protection/>
    </xf>
    <xf numFmtId="166" fontId="3" fillId="0" borderId="0" xfId="1798" applyNumberFormat="1" applyFont="1">
      <alignment/>
      <protection/>
    </xf>
    <xf numFmtId="166" fontId="3" fillId="0" borderId="0" xfId="1798" applyNumberFormat="1" applyFont="1" applyBorder="1">
      <alignment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47" xfId="0" applyFont="1" applyFill="1" applyBorder="1" applyAlignment="1" quotePrefix="1">
      <alignment/>
    </xf>
    <xf numFmtId="0" fontId="6" fillId="0" borderId="48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6" fillId="0" borderId="0" xfId="1799" applyFont="1" applyFill="1" applyBorder="1" applyAlignment="1">
      <alignment horizontal="left" vertical="top" wrapText="1"/>
      <protection/>
    </xf>
    <xf numFmtId="0" fontId="148" fillId="0" borderId="0" xfId="0" applyFont="1" applyFill="1" applyBorder="1" applyAlignment="1">
      <alignment/>
    </xf>
    <xf numFmtId="0" fontId="148" fillId="0" borderId="54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54" xfId="1799" applyFont="1" applyFill="1" applyBorder="1" applyAlignment="1">
      <alignment horizontal="center" vertical="center"/>
      <protection/>
    </xf>
    <xf numFmtId="0" fontId="6" fillId="0" borderId="55" xfId="1799" applyFont="1" applyFill="1" applyBorder="1" applyAlignment="1">
      <alignment horizontal="center" vertical="center" wrapText="1"/>
      <protection/>
    </xf>
    <xf numFmtId="0" fontId="7" fillId="0" borderId="74" xfId="179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148" fillId="0" borderId="56" xfId="0" applyNumberFormat="1" applyFont="1" applyFill="1" applyBorder="1" applyAlignment="1" quotePrefix="1">
      <alignment/>
    </xf>
    <xf numFmtId="0" fontId="148" fillId="0" borderId="53" xfId="0" applyFont="1" applyFill="1" applyBorder="1" applyAlignment="1">
      <alignment/>
    </xf>
    <xf numFmtId="2" fontId="7" fillId="0" borderId="49" xfId="1799" applyNumberFormat="1" applyFont="1" applyFill="1" applyBorder="1" applyAlignment="1">
      <alignment horizontal="center" vertical="center" wrapText="1"/>
      <protection/>
    </xf>
    <xf numFmtId="15" fontId="7" fillId="0" borderId="55" xfId="1799" applyNumberFormat="1" applyFont="1" applyFill="1" applyBorder="1" applyAlignment="1">
      <alignment horizontal="center" vertical="center"/>
      <protection/>
    </xf>
    <xf numFmtId="0" fontId="148" fillId="0" borderId="49" xfId="0" applyFont="1" applyFill="1" applyBorder="1" applyAlignment="1">
      <alignment/>
    </xf>
    <xf numFmtId="2" fontId="22" fillId="0" borderId="50" xfId="0" applyNumberFormat="1" applyFont="1" applyFill="1" applyBorder="1" applyAlignment="1">
      <alignment/>
    </xf>
    <xf numFmtId="0" fontId="22" fillId="0" borderId="51" xfId="0" applyFont="1" applyFill="1" applyBorder="1" applyAlignment="1">
      <alignment/>
    </xf>
    <xf numFmtId="2" fontId="148" fillId="0" borderId="0" xfId="0" applyNumberFormat="1" applyFont="1" applyFill="1" applyBorder="1" applyAlignment="1">
      <alignment/>
    </xf>
    <xf numFmtId="0" fontId="148" fillId="0" borderId="47" xfId="0" applyFont="1" applyFill="1" applyBorder="1" applyAlignment="1">
      <alignment/>
    </xf>
    <xf numFmtId="0" fontId="148" fillId="0" borderId="55" xfId="0" applyFont="1" applyFill="1" applyBorder="1" applyAlignment="1">
      <alignment/>
    </xf>
    <xf numFmtId="2" fontId="148" fillId="0" borderId="56" xfId="0" applyNumberFormat="1" applyFont="1" applyFill="1" applyBorder="1" applyAlignment="1">
      <alignment/>
    </xf>
    <xf numFmtId="0" fontId="148" fillId="0" borderId="53" xfId="0" applyFont="1" applyFill="1" applyBorder="1" applyAlignment="1">
      <alignment horizontal="left"/>
    </xf>
    <xf numFmtId="0" fontId="148" fillId="0" borderId="55" xfId="0" applyFont="1" applyFill="1" applyBorder="1" applyAlignment="1">
      <alignment horizontal="center"/>
    </xf>
    <xf numFmtId="0" fontId="148" fillId="0" borderId="52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vertical="top"/>
    </xf>
    <xf numFmtId="0" fontId="22" fillId="0" borderId="47" xfId="0" applyFont="1" applyFill="1" applyBorder="1" applyAlignment="1">
      <alignment vertical="justify" wrapText="1"/>
    </xf>
    <xf numFmtId="2" fontId="22" fillId="0" borderId="0" xfId="0" applyNumberFormat="1" applyFont="1" applyFill="1" applyBorder="1" applyAlignment="1">
      <alignment vertical="top"/>
    </xf>
    <xf numFmtId="16" fontId="22" fillId="0" borderId="54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2" fontId="148" fillId="0" borderId="0" xfId="0" applyNumberFormat="1" applyFont="1" applyFill="1" applyBorder="1" applyAlignment="1" quotePrefix="1">
      <alignment/>
    </xf>
    <xf numFmtId="0" fontId="148" fillId="0" borderId="47" xfId="0" applyFont="1" applyFill="1" applyBorder="1" applyAlignment="1">
      <alignment vertical="justify" wrapText="1"/>
    </xf>
    <xf numFmtId="256" fontId="148" fillId="0" borderId="0" xfId="0" applyNumberFormat="1" applyFont="1" applyFill="1" applyBorder="1" applyAlignment="1" quotePrefix="1">
      <alignment horizontal="left"/>
    </xf>
    <xf numFmtId="2" fontId="148" fillId="0" borderId="0" xfId="0" applyNumberFormat="1" applyFont="1" applyFill="1" applyBorder="1" applyAlignment="1" quotePrefix="1">
      <alignment vertical="top"/>
    </xf>
    <xf numFmtId="0" fontId="22" fillId="0" borderId="47" xfId="0" applyFont="1" applyFill="1" applyBorder="1" applyAlignment="1">
      <alignment vertical="justify" wrapText="1"/>
    </xf>
    <xf numFmtId="0" fontId="148" fillId="0" borderId="52" xfId="0" applyFont="1" applyFill="1" applyBorder="1" applyAlignment="1">
      <alignment/>
    </xf>
    <xf numFmtId="0" fontId="148" fillId="0" borderId="0" xfId="0" applyFont="1" applyFill="1" applyAlignment="1">
      <alignment/>
    </xf>
    <xf numFmtId="2" fontId="148" fillId="0" borderId="0" xfId="0" applyNumberFormat="1" applyFont="1" applyFill="1" applyAlignment="1">
      <alignment/>
    </xf>
    <xf numFmtId="166" fontId="6" fillId="0" borderId="48" xfId="1569" applyNumberFormat="1" applyFont="1" applyFill="1" applyBorder="1" applyAlignment="1">
      <alignment vertical="top"/>
    </xf>
    <xf numFmtId="0" fontId="149" fillId="0" borderId="0" xfId="0" applyFont="1" applyFill="1" applyAlignment="1">
      <alignment/>
    </xf>
    <xf numFmtId="0" fontId="149" fillId="0" borderId="0" xfId="0" applyFont="1" applyFill="1" applyBorder="1" applyAlignment="1">
      <alignment/>
    </xf>
    <xf numFmtId="0" fontId="20" fillId="0" borderId="66" xfId="0" applyFont="1" applyFill="1" applyBorder="1" applyAlignment="1">
      <alignment/>
    </xf>
    <xf numFmtId="0" fontId="20" fillId="0" borderId="56" xfId="0" applyFont="1" applyFill="1" applyBorder="1" applyAlignment="1">
      <alignment horizontal="left" vertical="justify"/>
    </xf>
    <xf numFmtId="0" fontId="20" fillId="0" borderId="56" xfId="0" applyFont="1" applyFill="1" applyBorder="1" applyAlignment="1">
      <alignment/>
    </xf>
    <xf numFmtId="0" fontId="149" fillId="0" borderId="56" xfId="0" applyFont="1" applyFill="1" applyBorder="1" applyAlignment="1">
      <alignment/>
    </xf>
    <xf numFmtId="0" fontId="149" fillId="0" borderId="75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justify"/>
    </xf>
    <xf numFmtId="0" fontId="47" fillId="0" borderId="0" xfId="0" applyFont="1" applyFill="1" applyBorder="1" applyAlignment="1">
      <alignment/>
    </xf>
    <xf numFmtId="0" fontId="149" fillId="0" borderId="0" xfId="0" applyFont="1" applyFill="1" applyAlignment="1">
      <alignment horizontal="left" vertical="justify"/>
    </xf>
    <xf numFmtId="0" fontId="150" fillId="0" borderId="0" xfId="0" applyFont="1" applyFill="1" applyAlignment="1">
      <alignment/>
    </xf>
    <xf numFmtId="0" fontId="151" fillId="0" borderId="0" xfId="0" applyFont="1" applyFill="1" applyAlignment="1">
      <alignment/>
    </xf>
    <xf numFmtId="0" fontId="151" fillId="0" borderId="0" xfId="0" applyFont="1" applyFill="1" applyAlignment="1">
      <alignment horizontal="left" vertical="justify"/>
    </xf>
    <xf numFmtId="0" fontId="15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0" xfId="0" applyNumberFormat="1" applyFont="1" applyFill="1" applyAlignment="1">
      <alignment/>
    </xf>
    <xf numFmtId="0" fontId="148" fillId="0" borderId="54" xfId="0" applyFont="1" applyFill="1" applyBorder="1" applyAlignment="1" quotePrefix="1">
      <alignment/>
    </xf>
    <xf numFmtId="0" fontId="22" fillId="0" borderId="47" xfId="0" applyFont="1" applyFill="1" applyBorder="1" applyAlignment="1">
      <alignment/>
    </xf>
    <xf numFmtId="0" fontId="51" fillId="0" borderId="0" xfId="0" applyFont="1" applyFill="1" applyAlignment="1">
      <alignment/>
    </xf>
    <xf numFmtId="0" fontId="136" fillId="0" borderId="0" xfId="0" applyFont="1" applyFill="1" applyAlignment="1">
      <alignment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left" vertical="justify"/>
    </xf>
    <xf numFmtId="0" fontId="7" fillId="0" borderId="5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150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justify"/>
    </xf>
    <xf numFmtId="0" fontId="7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15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justify"/>
    </xf>
    <xf numFmtId="0" fontId="150" fillId="0" borderId="4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14" fontId="7" fillId="0" borderId="48" xfId="1799" applyNumberFormat="1" applyFont="1" applyFill="1" applyBorder="1" applyAlignment="1">
      <alignment horizontal="center"/>
      <protection/>
    </xf>
    <xf numFmtId="14" fontId="7" fillId="68" borderId="48" xfId="1799" applyNumberFormat="1" applyFont="1" applyFill="1" applyBorder="1" applyAlignment="1">
      <alignment horizontal="left"/>
      <protection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>
      <alignment horizontal="justify" vertical="justify"/>
    </xf>
    <xf numFmtId="164" fontId="6" fillId="0" borderId="48" xfId="1539" applyNumberFormat="1" applyFont="1" applyFill="1" applyBorder="1" applyAlignment="1" quotePrefix="1">
      <alignment horizontal="center" vertical="justify"/>
    </xf>
    <xf numFmtId="164" fontId="6" fillId="0" borderId="48" xfId="1539" applyNumberFormat="1" applyFont="1" applyFill="1" applyBorder="1" applyAlignment="1">
      <alignment horizontal="center" vertical="justify"/>
    </xf>
    <xf numFmtId="0" fontId="6" fillId="0" borderId="48" xfId="0" applyFont="1" applyFill="1" applyBorder="1" applyAlignment="1">
      <alignment vertical="top" wrapText="1"/>
    </xf>
    <xf numFmtId="164" fontId="151" fillId="0" borderId="48" xfId="1539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left" vertical="justify"/>
    </xf>
    <xf numFmtId="0" fontId="7" fillId="0" borderId="5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150" fillId="0" borderId="57" xfId="0" applyFont="1" applyFill="1" applyBorder="1" applyAlignment="1">
      <alignment/>
    </xf>
    <xf numFmtId="0" fontId="7" fillId="0" borderId="48" xfId="0" applyFont="1" applyFill="1" applyBorder="1" applyAlignment="1" quotePrefix="1">
      <alignment vertical="justify"/>
    </xf>
    <xf numFmtId="0" fontId="7" fillId="0" borderId="57" xfId="0" applyFont="1" applyFill="1" applyBorder="1" applyAlignment="1">
      <alignment horizontal="justify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52" xfId="0" applyFont="1" applyFill="1" applyBorder="1" applyAlignment="1">
      <alignment/>
    </xf>
    <xf numFmtId="0" fontId="7" fillId="0" borderId="52" xfId="0" applyFont="1" applyFill="1" applyBorder="1" applyAlignment="1">
      <alignment vertical="justify"/>
    </xf>
    <xf numFmtId="166" fontId="7" fillId="0" borderId="58" xfId="1799" applyNumberFormat="1" applyFont="1" applyFill="1" applyBorder="1" applyAlignment="1" quotePrefix="1">
      <alignment horizontal="right" vertical="justify"/>
      <protection/>
    </xf>
    <xf numFmtId="0" fontId="22" fillId="0" borderId="50" xfId="0" applyFont="1" applyFill="1" applyBorder="1" applyAlignment="1">
      <alignment/>
    </xf>
    <xf numFmtId="0" fontId="148" fillId="0" borderId="56" xfId="0" applyFont="1" applyFill="1" applyBorder="1" applyAlignment="1">
      <alignment horizontal="left"/>
    </xf>
    <xf numFmtId="0" fontId="22" fillId="0" borderId="0" xfId="0" applyFont="1" applyFill="1" applyBorder="1" applyAlignment="1">
      <alignment vertical="justify" wrapText="1"/>
    </xf>
    <xf numFmtId="0" fontId="148" fillId="0" borderId="0" xfId="0" applyFont="1" applyFill="1" applyBorder="1" applyAlignment="1">
      <alignment vertical="justify" wrapText="1"/>
    </xf>
    <xf numFmtId="0" fontId="148" fillId="0" borderId="56" xfId="0" applyFont="1" applyFill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50" fillId="0" borderId="48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7" fillId="0" borderId="0" xfId="1750" applyFont="1" applyFill="1" applyBorder="1" applyAlignment="1">
      <alignment horizontal="center" wrapText="1"/>
      <protection/>
    </xf>
    <xf numFmtId="0" fontId="136" fillId="0" borderId="0" xfId="1750" applyFont="1" applyFill="1" applyBorder="1" applyAlignment="1">
      <alignment horizontal="center" wrapText="1"/>
      <protection/>
    </xf>
    <xf numFmtId="0" fontId="136" fillId="0" borderId="16" xfId="1750" applyFont="1" applyFill="1" applyBorder="1" applyAlignment="1">
      <alignment horizontal="center" wrapText="1"/>
      <protection/>
    </xf>
    <xf numFmtId="0" fontId="7" fillId="0" borderId="56" xfId="1798" applyFont="1" applyBorder="1" applyAlignment="1">
      <alignment horizontal="center" vertical="justify"/>
      <protection/>
    </xf>
    <xf numFmtId="0" fontId="7" fillId="0" borderId="75" xfId="1798" applyFont="1" applyBorder="1" applyAlignment="1">
      <alignment horizontal="center" vertical="justify"/>
      <protection/>
    </xf>
    <xf numFmtId="0" fontId="3" fillId="0" borderId="74" xfId="1798" applyFont="1" applyBorder="1" applyAlignment="1">
      <alignment horizontal="center"/>
      <protection/>
    </xf>
    <xf numFmtId="0" fontId="3" fillId="0" borderId="76" xfId="1798" applyFont="1" applyBorder="1" applyAlignment="1">
      <alignment horizontal="center"/>
      <protection/>
    </xf>
    <xf numFmtId="0" fontId="187" fillId="0" borderId="0" xfId="1798" applyFont="1" applyAlignment="1">
      <alignment horizontal="left" wrapText="1"/>
      <protection/>
    </xf>
    <xf numFmtId="0" fontId="188" fillId="0" borderId="0" xfId="1798" applyFont="1" applyAlignment="1">
      <alignment horizontal="left" wrapText="1"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48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4" t="s">
        <v>329</v>
      </c>
      <c r="B1" s="3"/>
      <c r="C1" s="47"/>
      <c r="D1" s="11"/>
      <c r="E1" s="11"/>
      <c r="F1" s="11"/>
      <c r="G1" s="11"/>
      <c r="H1" s="11"/>
      <c r="I1" s="11"/>
      <c r="J1" s="11"/>
    </row>
    <row r="2" spans="1:10" ht="23.25">
      <c r="A2" s="54" t="s">
        <v>536</v>
      </c>
      <c r="B2" s="3"/>
      <c r="C2" s="47"/>
      <c r="D2" s="11"/>
      <c r="E2" s="11"/>
      <c r="F2" s="11"/>
      <c r="G2" s="11"/>
      <c r="H2" s="11"/>
      <c r="I2" s="11"/>
      <c r="J2" s="11"/>
    </row>
    <row r="3" spans="1:10" ht="19.5">
      <c r="A3" s="55" t="s">
        <v>324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36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36"/>
      <c r="D5" s="36"/>
      <c r="E5" s="36"/>
      <c r="F5" s="36"/>
      <c r="G5" s="36"/>
      <c r="H5" s="36"/>
      <c r="I5" s="36"/>
      <c r="J5" s="36"/>
    </row>
    <row r="6" spans="1:10" s="15" customFormat="1" ht="15">
      <c r="A6" s="8"/>
      <c r="B6" s="8"/>
      <c r="C6" s="36"/>
      <c r="D6" s="36"/>
      <c r="E6" s="36"/>
      <c r="F6" s="36"/>
      <c r="G6" s="36"/>
      <c r="H6" s="36"/>
      <c r="I6" s="36"/>
      <c r="J6" s="36"/>
    </row>
    <row r="7" spans="1:10" s="15" customFormat="1" ht="15">
      <c r="A7" s="8"/>
      <c r="B7" s="8"/>
      <c r="C7" s="36"/>
      <c r="D7" s="36"/>
      <c r="E7" s="36"/>
      <c r="F7" s="36"/>
      <c r="G7" s="36"/>
      <c r="H7" s="36"/>
      <c r="I7" s="36"/>
      <c r="J7" s="36"/>
    </row>
    <row r="8" spans="1:10" s="15" customFormat="1" ht="15">
      <c r="A8" s="8"/>
      <c r="B8" s="8"/>
      <c r="C8" s="36"/>
      <c r="D8" s="10"/>
      <c r="E8" s="185"/>
      <c r="F8" s="10"/>
      <c r="G8" s="10"/>
      <c r="H8" s="10"/>
      <c r="I8" s="10"/>
      <c r="J8" s="10"/>
    </row>
    <row r="9" spans="1:10" ht="15.75" customHeight="1">
      <c r="A9" s="65"/>
      <c r="B9" s="66"/>
      <c r="C9" s="79"/>
      <c r="D9" s="60"/>
      <c r="E9" s="61" t="s">
        <v>264</v>
      </c>
      <c r="F9" s="62"/>
      <c r="G9" s="61"/>
      <c r="H9" s="60"/>
      <c r="I9" s="61" t="s">
        <v>264</v>
      </c>
      <c r="J9" s="62"/>
    </row>
    <row r="10" spans="1:10" ht="15.75" customHeight="1">
      <c r="A10" s="74"/>
      <c r="B10" s="141" t="s">
        <v>71</v>
      </c>
      <c r="C10" s="80" t="s">
        <v>263</v>
      </c>
      <c r="D10" s="310"/>
      <c r="E10" s="201" t="s">
        <v>334</v>
      </c>
      <c r="F10" s="200"/>
      <c r="G10" s="311"/>
      <c r="H10" s="146"/>
      <c r="I10" s="201" t="s">
        <v>333</v>
      </c>
      <c r="J10" s="75"/>
    </row>
    <row r="11" spans="1:10" ht="15.75" customHeight="1">
      <c r="A11" s="72"/>
      <c r="B11" s="140"/>
      <c r="C11" s="81"/>
      <c r="D11" s="142" t="s">
        <v>72</v>
      </c>
      <c r="E11" s="142" t="s">
        <v>73</v>
      </c>
      <c r="F11" s="142" t="s">
        <v>74</v>
      </c>
      <c r="G11" s="312"/>
      <c r="H11" s="142" t="s">
        <v>72</v>
      </c>
      <c r="I11" s="142" t="s">
        <v>73</v>
      </c>
      <c r="J11" s="142" t="s">
        <v>74</v>
      </c>
    </row>
    <row r="12" spans="1:17" s="2" customFormat="1" ht="15">
      <c r="A12" s="67" t="s">
        <v>75</v>
      </c>
      <c r="B12" s="40" t="s">
        <v>76</v>
      </c>
      <c r="C12" s="80">
        <v>3</v>
      </c>
      <c r="D12" s="30">
        <v>1</v>
      </c>
      <c r="E12" s="30">
        <v>1</v>
      </c>
      <c r="F12" s="31">
        <v>2</v>
      </c>
      <c r="G12" s="37"/>
      <c r="H12" s="30">
        <v>1</v>
      </c>
      <c r="I12" s="30">
        <v>0</v>
      </c>
      <c r="J12" s="32">
        <v>1</v>
      </c>
      <c r="O12" s="175"/>
      <c r="P12" s="175"/>
      <c r="Q12" s="175"/>
    </row>
    <row r="13" spans="1:17" s="2" customFormat="1" ht="14.25" customHeight="1">
      <c r="A13" s="139" t="s">
        <v>77</v>
      </c>
      <c r="B13" s="16" t="s">
        <v>269</v>
      </c>
      <c r="C13" s="83">
        <v>4</v>
      </c>
      <c r="D13" s="30">
        <v>359</v>
      </c>
      <c r="E13" s="30">
        <v>7</v>
      </c>
      <c r="F13" s="30">
        <v>366</v>
      </c>
      <c r="G13" s="37"/>
      <c r="H13" s="30">
        <v>226</v>
      </c>
      <c r="I13" s="30">
        <v>2035</v>
      </c>
      <c r="J13" s="32">
        <v>2261</v>
      </c>
      <c r="O13" s="175"/>
      <c r="P13" s="175"/>
      <c r="Q13" s="175"/>
    </row>
    <row r="14" spans="1:17" s="2" customFormat="1" ht="15">
      <c r="A14" s="69"/>
      <c r="B14" s="16" t="s">
        <v>270</v>
      </c>
      <c r="C14" s="83"/>
      <c r="D14" s="31"/>
      <c r="E14" s="31"/>
      <c r="F14" s="30"/>
      <c r="G14" s="37"/>
      <c r="H14" s="31"/>
      <c r="I14" s="31"/>
      <c r="J14" s="32"/>
      <c r="O14" s="175"/>
      <c r="P14" s="175"/>
      <c r="Q14" s="175"/>
    </row>
    <row r="15" spans="1:17" s="2" customFormat="1" ht="15">
      <c r="A15" s="68" t="s">
        <v>78</v>
      </c>
      <c r="B15" s="41" t="s">
        <v>79</v>
      </c>
      <c r="C15" s="230" t="s">
        <v>143</v>
      </c>
      <c r="D15" s="28">
        <v>0</v>
      </c>
      <c r="E15" s="28">
        <v>0</v>
      </c>
      <c r="F15" s="28">
        <v>0</v>
      </c>
      <c r="G15" s="37"/>
      <c r="H15" s="33">
        <v>0</v>
      </c>
      <c r="I15" s="28">
        <v>1984</v>
      </c>
      <c r="J15" s="138">
        <v>1984</v>
      </c>
      <c r="L15" s="175"/>
      <c r="O15" s="175"/>
      <c r="P15" s="175"/>
      <c r="Q15" s="175"/>
    </row>
    <row r="16" spans="1:17" s="2" customFormat="1" ht="15">
      <c r="A16" s="68" t="s">
        <v>80</v>
      </c>
      <c r="B16" s="42" t="s">
        <v>265</v>
      </c>
      <c r="C16" s="82"/>
      <c r="D16" s="33">
        <v>0</v>
      </c>
      <c r="E16" s="33">
        <v>0</v>
      </c>
      <c r="F16" s="30">
        <v>0</v>
      </c>
      <c r="G16" s="37"/>
      <c r="H16" s="33">
        <v>0</v>
      </c>
      <c r="I16" s="33">
        <v>0</v>
      </c>
      <c r="J16" s="32">
        <v>0</v>
      </c>
      <c r="L16" s="175"/>
      <c r="O16" s="175"/>
      <c r="P16" s="175"/>
      <c r="Q16" s="175"/>
    </row>
    <row r="17" spans="1:17" s="2" customFormat="1" ht="15">
      <c r="A17" s="68"/>
      <c r="B17" s="42" t="s">
        <v>266</v>
      </c>
      <c r="C17" s="82"/>
      <c r="D17" s="33"/>
      <c r="E17" s="33"/>
      <c r="F17" s="30">
        <v>0</v>
      </c>
      <c r="G17" s="37"/>
      <c r="H17" s="33"/>
      <c r="I17" s="33"/>
      <c r="J17" s="32">
        <v>0</v>
      </c>
      <c r="L17" s="175"/>
      <c r="O17" s="175"/>
      <c r="P17" s="175"/>
      <c r="Q17" s="175"/>
    </row>
    <row r="18" spans="1:17" s="2" customFormat="1" ht="15">
      <c r="A18" s="68" t="s">
        <v>82</v>
      </c>
      <c r="B18" s="42" t="s">
        <v>83</v>
      </c>
      <c r="C18" s="230" t="s">
        <v>145</v>
      </c>
      <c r="D18" s="33">
        <v>359</v>
      </c>
      <c r="E18" s="28">
        <v>7</v>
      </c>
      <c r="F18" s="28">
        <v>366</v>
      </c>
      <c r="G18" s="37"/>
      <c r="H18" s="33">
        <v>226</v>
      </c>
      <c r="I18" s="33">
        <v>51</v>
      </c>
      <c r="J18" s="138">
        <v>277</v>
      </c>
      <c r="L18" s="175"/>
      <c r="M18" s="175"/>
      <c r="N18" s="175"/>
      <c r="O18" s="175"/>
      <c r="P18" s="175"/>
      <c r="Q18" s="175"/>
    </row>
    <row r="19" spans="1:17" s="2" customFormat="1" ht="15">
      <c r="A19" s="69" t="s">
        <v>84</v>
      </c>
      <c r="B19" s="16" t="s">
        <v>85</v>
      </c>
      <c r="C19" s="83">
        <v>5</v>
      </c>
      <c r="D19" s="31">
        <v>1166</v>
      </c>
      <c r="E19" s="31">
        <v>44003</v>
      </c>
      <c r="F19" s="21">
        <v>45169</v>
      </c>
      <c r="G19" s="37"/>
      <c r="H19" s="31">
        <v>102977</v>
      </c>
      <c r="I19" s="31">
        <v>5348</v>
      </c>
      <c r="J19" s="32">
        <v>108325</v>
      </c>
      <c r="L19" s="175"/>
      <c r="N19" s="175"/>
      <c r="O19" s="175"/>
      <c r="P19" s="175"/>
      <c r="Q19" s="175"/>
    </row>
    <row r="20" spans="1:17" s="2" customFormat="1" ht="15">
      <c r="A20" s="67" t="s">
        <v>86</v>
      </c>
      <c r="B20" s="16" t="s">
        <v>87</v>
      </c>
      <c r="C20" s="83"/>
      <c r="D20" s="31">
        <v>0</v>
      </c>
      <c r="E20" s="31">
        <v>0</v>
      </c>
      <c r="F20" s="20">
        <v>0</v>
      </c>
      <c r="G20" s="37"/>
      <c r="H20" s="31">
        <v>0</v>
      </c>
      <c r="I20" s="31">
        <v>0</v>
      </c>
      <c r="J20" s="32">
        <v>0</v>
      </c>
      <c r="L20" s="175"/>
      <c r="O20" s="175"/>
      <c r="P20" s="175"/>
      <c r="Q20" s="175"/>
    </row>
    <row r="21" spans="1:17" s="2" customFormat="1" ht="15">
      <c r="A21" s="67" t="s">
        <v>88</v>
      </c>
      <c r="B21" s="16" t="s">
        <v>89</v>
      </c>
      <c r="C21" s="80">
        <v>6</v>
      </c>
      <c r="D21" s="31">
        <v>0</v>
      </c>
      <c r="E21" s="31">
        <v>2</v>
      </c>
      <c r="F21" s="21">
        <v>2</v>
      </c>
      <c r="G21" s="37"/>
      <c r="H21" s="31">
        <v>0</v>
      </c>
      <c r="I21" s="31">
        <v>2</v>
      </c>
      <c r="J21" s="32">
        <v>2</v>
      </c>
      <c r="L21" s="175"/>
      <c r="O21" s="175"/>
      <c r="P21" s="175"/>
      <c r="Q21" s="175"/>
    </row>
    <row r="22" spans="1:17" s="2" customFormat="1" ht="15.75">
      <c r="A22" s="143" t="s">
        <v>90</v>
      </c>
      <c r="B22" s="16" t="s">
        <v>279</v>
      </c>
      <c r="C22" s="80">
        <v>7</v>
      </c>
      <c r="D22" s="31">
        <v>1560180</v>
      </c>
      <c r="E22" s="77">
        <v>426369</v>
      </c>
      <c r="F22" s="77">
        <v>1986549</v>
      </c>
      <c r="G22" s="37"/>
      <c r="H22" s="31">
        <v>1539173</v>
      </c>
      <c r="I22" s="77">
        <v>288537</v>
      </c>
      <c r="J22" s="32">
        <v>1827710</v>
      </c>
      <c r="K22" s="175"/>
      <c r="O22" s="175"/>
      <c r="P22" s="175"/>
      <c r="Q22" s="175"/>
    </row>
    <row r="23" spans="1:17" s="2" customFormat="1" ht="15.75">
      <c r="A23" s="144" t="s">
        <v>91</v>
      </c>
      <c r="B23" s="136" t="s">
        <v>280</v>
      </c>
      <c r="C23" s="82"/>
      <c r="D23" s="33">
        <v>523164</v>
      </c>
      <c r="E23" s="76">
        <v>18320</v>
      </c>
      <c r="F23" s="20">
        <v>541484</v>
      </c>
      <c r="G23" s="38"/>
      <c r="H23" s="33">
        <v>477302</v>
      </c>
      <c r="I23" s="76">
        <v>6690</v>
      </c>
      <c r="J23" s="138">
        <v>483992</v>
      </c>
      <c r="K23" s="175"/>
      <c r="O23" s="175"/>
      <c r="P23" s="175"/>
      <c r="Q23" s="175"/>
    </row>
    <row r="24" spans="1:17" ht="15.75">
      <c r="A24" s="144" t="s">
        <v>92</v>
      </c>
      <c r="B24" s="136" t="s">
        <v>281</v>
      </c>
      <c r="C24" s="82"/>
      <c r="D24" s="33">
        <v>535782</v>
      </c>
      <c r="E24" s="33">
        <v>9370</v>
      </c>
      <c r="F24" s="20">
        <v>545152</v>
      </c>
      <c r="G24" s="38"/>
      <c r="H24" s="33">
        <v>488479</v>
      </c>
      <c r="I24" s="33">
        <v>4074</v>
      </c>
      <c r="J24" s="138">
        <v>492553</v>
      </c>
      <c r="K24" s="175"/>
      <c r="L24" s="2"/>
      <c r="M24" s="2"/>
      <c r="N24" s="2"/>
      <c r="O24" s="175"/>
      <c r="P24" s="175"/>
      <c r="Q24" s="175"/>
    </row>
    <row r="25" spans="1:17" ht="15.75">
      <c r="A25" s="144" t="s">
        <v>93</v>
      </c>
      <c r="B25" s="136" t="s">
        <v>282</v>
      </c>
      <c r="C25" s="82"/>
      <c r="D25" s="33">
        <v>0</v>
      </c>
      <c r="E25" s="33">
        <v>9089</v>
      </c>
      <c r="F25" s="20">
        <v>9089</v>
      </c>
      <c r="G25" s="38"/>
      <c r="H25" s="33">
        <v>0</v>
      </c>
      <c r="I25" s="33">
        <v>2689</v>
      </c>
      <c r="J25" s="32">
        <v>2689</v>
      </c>
      <c r="K25" s="2"/>
      <c r="L25" s="2"/>
      <c r="M25" s="2"/>
      <c r="N25" s="2"/>
      <c r="O25" s="175"/>
      <c r="P25" s="175"/>
      <c r="Q25" s="175"/>
    </row>
    <row r="26" spans="1:18" ht="15.75">
      <c r="A26" s="144" t="s">
        <v>94</v>
      </c>
      <c r="B26" s="136" t="s">
        <v>95</v>
      </c>
      <c r="C26" s="82"/>
      <c r="D26" s="33">
        <v>-12618</v>
      </c>
      <c r="E26" s="33">
        <v>-139</v>
      </c>
      <c r="F26" s="20">
        <v>-12757</v>
      </c>
      <c r="G26" s="38"/>
      <c r="H26" s="33">
        <v>-11177</v>
      </c>
      <c r="I26" s="33">
        <v>-73</v>
      </c>
      <c r="J26" s="138">
        <v>-11250</v>
      </c>
      <c r="K26" s="2"/>
      <c r="L26" s="2"/>
      <c r="M26" s="2"/>
      <c r="N26" s="2"/>
      <c r="O26" s="175"/>
      <c r="P26" s="175"/>
      <c r="Q26" s="175"/>
      <c r="R26" s="29"/>
    </row>
    <row r="27" spans="1:17" ht="15.75">
      <c r="A27" s="144" t="s">
        <v>96</v>
      </c>
      <c r="B27" s="136" t="s">
        <v>283</v>
      </c>
      <c r="C27" s="82"/>
      <c r="D27" s="33">
        <v>1037016</v>
      </c>
      <c r="E27" s="76">
        <v>408049</v>
      </c>
      <c r="F27" s="20">
        <v>1445065</v>
      </c>
      <c r="G27" s="38"/>
      <c r="H27" s="33">
        <v>1061871</v>
      </c>
      <c r="I27" s="76">
        <v>281847</v>
      </c>
      <c r="J27" s="138">
        <v>1343718</v>
      </c>
      <c r="K27" s="2"/>
      <c r="L27" s="2"/>
      <c r="M27" s="2"/>
      <c r="N27" s="2"/>
      <c r="O27" s="175"/>
      <c r="P27" s="175"/>
      <c r="Q27" s="175"/>
    </row>
    <row r="28" spans="1:17" ht="15.75">
      <c r="A28" s="145" t="s">
        <v>97</v>
      </c>
      <c r="B28" s="137" t="s">
        <v>281</v>
      </c>
      <c r="C28" s="82"/>
      <c r="D28" s="33">
        <v>1037016</v>
      </c>
      <c r="E28" s="33">
        <v>295392</v>
      </c>
      <c r="F28" s="20">
        <v>1332408</v>
      </c>
      <c r="G28" s="38"/>
      <c r="H28" s="33">
        <v>1061871</v>
      </c>
      <c r="I28" s="33">
        <v>246677</v>
      </c>
      <c r="J28" s="138">
        <v>1308548</v>
      </c>
      <c r="K28" s="175"/>
      <c r="L28" s="2"/>
      <c r="M28" s="2"/>
      <c r="N28" s="2"/>
      <c r="O28" s="175"/>
      <c r="P28" s="175"/>
      <c r="Q28" s="175"/>
    </row>
    <row r="29" spans="1:17" ht="15.75">
      <c r="A29" s="145" t="s">
        <v>98</v>
      </c>
      <c r="B29" s="137" t="s">
        <v>282</v>
      </c>
      <c r="C29" s="82"/>
      <c r="D29" s="33">
        <v>0</v>
      </c>
      <c r="E29" s="33">
        <v>112657</v>
      </c>
      <c r="F29" s="20">
        <v>112657</v>
      </c>
      <c r="G29" s="38"/>
      <c r="H29" s="33">
        <v>0</v>
      </c>
      <c r="I29" s="33">
        <v>35170</v>
      </c>
      <c r="J29" s="138">
        <v>35170</v>
      </c>
      <c r="K29" s="2"/>
      <c r="L29" s="2"/>
      <c r="M29" s="2"/>
      <c r="N29" s="2"/>
      <c r="O29" s="175"/>
      <c r="P29" s="175"/>
      <c r="Q29" s="175"/>
    </row>
    <row r="30" spans="1:17" ht="15">
      <c r="A30" s="297" t="s">
        <v>101</v>
      </c>
      <c r="B30" s="298" t="s">
        <v>423</v>
      </c>
      <c r="C30" s="82"/>
      <c r="D30" s="33">
        <v>0</v>
      </c>
      <c r="E30" s="76">
        <v>0</v>
      </c>
      <c r="F30" s="76">
        <v>0</v>
      </c>
      <c r="G30" s="38"/>
      <c r="H30" s="33">
        <v>0</v>
      </c>
      <c r="I30" s="76">
        <v>0</v>
      </c>
      <c r="J30" s="76">
        <v>0</v>
      </c>
      <c r="K30" s="2"/>
      <c r="L30" s="2"/>
      <c r="M30" s="2"/>
      <c r="N30" s="2"/>
      <c r="O30" s="175"/>
      <c r="P30" s="175"/>
      <c r="Q30" s="175"/>
    </row>
    <row r="31" spans="1:17" ht="15">
      <c r="A31" s="299" t="s">
        <v>103</v>
      </c>
      <c r="B31" s="300" t="s">
        <v>424</v>
      </c>
      <c r="C31" s="82"/>
      <c r="D31" s="33">
        <v>0</v>
      </c>
      <c r="E31" s="76">
        <v>0</v>
      </c>
      <c r="F31" s="76">
        <v>0</v>
      </c>
      <c r="G31" s="38"/>
      <c r="H31" s="33">
        <v>0</v>
      </c>
      <c r="I31" s="76">
        <v>0</v>
      </c>
      <c r="J31" s="76">
        <v>0</v>
      </c>
      <c r="K31" s="2"/>
      <c r="L31" s="2"/>
      <c r="M31" s="2"/>
      <c r="N31" s="2"/>
      <c r="O31" s="175"/>
      <c r="P31" s="175"/>
      <c r="Q31" s="175"/>
    </row>
    <row r="32" spans="1:17" ht="15">
      <c r="A32" s="299" t="s">
        <v>104</v>
      </c>
      <c r="B32" s="300" t="s">
        <v>425</v>
      </c>
      <c r="C32" s="82"/>
      <c r="D32" s="33">
        <v>0</v>
      </c>
      <c r="E32" s="76">
        <v>0</v>
      </c>
      <c r="F32" s="76">
        <v>0</v>
      </c>
      <c r="G32" s="38"/>
      <c r="H32" s="33">
        <v>0</v>
      </c>
      <c r="I32" s="76">
        <v>0</v>
      </c>
      <c r="J32" s="76">
        <v>0</v>
      </c>
      <c r="K32" s="2"/>
      <c r="L32" s="2"/>
      <c r="M32" s="2"/>
      <c r="N32" s="2"/>
      <c r="O32" s="175"/>
      <c r="P32" s="175"/>
      <c r="Q32" s="175"/>
    </row>
    <row r="33" spans="1:17" ht="15">
      <c r="A33" s="299" t="s">
        <v>151</v>
      </c>
      <c r="B33" s="300" t="s">
        <v>426</v>
      </c>
      <c r="C33" s="82"/>
      <c r="D33" s="33">
        <v>0</v>
      </c>
      <c r="E33" s="76">
        <v>0</v>
      </c>
      <c r="F33" s="76">
        <v>0</v>
      </c>
      <c r="G33" s="38"/>
      <c r="H33" s="33">
        <v>0</v>
      </c>
      <c r="I33" s="76">
        <v>0</v>
      </c>
      <c r="J33" s="76">
        <v>0</v>
      </c>
      <c r="K33" s="2"/>
      <c r="L33" s="2"/>
      <c r="M33" s="2"/>
      <c r="N33" s="2"/>
      <c r="O33" s="175"/>
      <c r="P33" s="175"/>
      <c r="Q33" s="175"/>
    </row>
    <row r="34" spans="1:17" ht="15">
      <c r="A34" s="297" t="s">
        <v>105</v>
      </c>
      <c r="B34" s="298" t="s">
        <v>427</v>
      </c>
      <c r="C34" s="82"/>
      <c r="D34" s="33">
        <v>0</v>
      </c>
      <c r="E34" s="76">
        <v>0</v>
      </c>
      <c r="F34" s="76">
        <v>0</v>
      </c>
      <c r="G34" s="38"/>
      <c r="H34" s="33">
        <v>0</v>
      </c>
      <c r="I34" s="76">
        <v>0</v>
      </c>
      <c r="J34" s="76">
        <v>0</v>
      </c>
      <c r="K34" s="2"/>
      <c r="L34" s="2"/>
      <c r="M34" s="2"/>
      <c r="N34" s="2"/>
      <c r="O34" s="175"/>
      <c r="P34" s="175"/>
      <c r="Q34" s="175"/>
    </row>
    <row r="35" spans="1:17" ht="15">
      <c r="A35" s="299" t="s">
        <v>106</v>
      </c>
      <c r="B35" s="300" t="s">
        <v>428</v>
      </c>
      <c r="C35" s="82"/>
      <c r="D35" s="33">
        <v>0</v>
      </c>
      <c r="E35" s="76">
        <v>0</v>
      </c>
      <c r="F35" s="20">
        <v>0</v>
      </c>
      <c r="G35" s="38"/>
      <c r="H35" s="33">
        <v>0</v>
      </c>
      <c r="I35" s="76">
        <v>0</v>
      </c>
      <c r="J35" s="138">
        <v>0</v>
      </c>
      <c r="K35" s="2"/>
      <c r="L35" s="2"/>
      <c r="M35" s="2"/>
      <c r="N35" s="2"/>
      <c r="O35" s="175"/>
      <c r="P35" s="175"/>
      <c r="Q35" s="175"/>
    </row>
    <row r="36" spans="1:17" ht="15">
      <c r="A36" s="299" t="s">
        <v>429</v>
      </c>
      <c r="B36" s="300" t="s">
        <v>430</v>
      </c>
      <c r="C36" s="82"/>
      <c r="D36" s="33">
        <v>0</v>
      </c>
      <c r="E36" s="76">
        <v>0</v>
      </c>
      <c r="F36" s="20">
        <v>0</v>
      </c>
      <c r="G36" s="38"/>
      <c r="H36" s="33">
        <v>0</v>
      </c>
      <c r="I36" s="76">
        <v>0</v>
      </c>
      <c r="J36" s="138">
        <v>0</v>
      </c>
      <c r="K36" s="2"/>
      <c r="L36" s="2"/>
      <c r="M36" s="2"/>
      <c r="N36" s="2"/>
      <c r="O36" s="175"/>
      <c r="P36" s="175"/>
      <c r="Q36" s="175"/>
    </row>
    <row r="37" spans="1:17" ht="15">
      <c r="A37" s="299" t="s">
        <v>431</v>
      </c>
      <c r="B37" s="300" t="s">
        <v>432</v>
      </c>
      <c r="C37" s="82"/>
      <c r="D37" s="33">
        <v>0</v>
      </c>
      <c r="E37" s="76">
        <v>0</v>
      </c>
      <c r="F37" s="20">
        <v>0</v>
      </c>
      <c r="G37" s="38"/>
      <c r="H37" s="33">
        <v>0</v>
      </c>
      <c r="I37" s="76">
        <v>0</v>
      </c>
      <c r="J37" s="138">
        <v>0</v>
      </c>
      <c r="K37" s="2"/>
      <c r="L37" s="2"/>
      <c r="M37" s="2"/>
      <c r="N37" s="2"/>
      <c r="O37" s="175"/>
      <c r="P37" s="175"/>
      <c r="Q37" s="175"/>
    </row>
    <row r="38" spans="1:17" ht="15">
      <c r="A38" s="299" t="s">
        <v>433</v>
      </c>
      <c r="B38" s="300" t="s">
        <v>95</v>
      </c>
      <c r="C38" s="82"/>
      <c r="D38" s="33">
        <v>0</v>
      </c>
      <c r="E38" s="76">
        <v>0</v>
      </c>
      <c r="F38" s="20">
        <v>0</v>
      </c>
      <c r="G38" s="38"/>
      <c r="H38" s="33">
        <v>0</v>
      </c>
      <c r="I38" s="76">
        <v>0</v>
      </c>
      <c r="J38" s="138">
        <v>0</v>
      </c>
      <c r="K38" s="2"/>
      <c r="L38" s="2"/>
      <c r="M38" s="2"/>
      <c r="N38" s="2"/>
      <c r="O38" s="175"/>
      <c r="P38" s="175"/>
      <c r="Q38" s="175"/>
    </row>
    <row r="39" spans="1:17" ht="15">
      <c r="A39" s="299" t="s">
        <v>108</v>
      </c>
      <c r="B39" s="300" t="s">
        <v>434</v>
      </c>
      <c r="C39" s="82"/>
      <c r="D39" s="33">
        <v>0</v>
      </c>
      <c r="E39" s="76">
        <v>0</v>
      </c>
      <c r="F39" s="20">
        <v>0</v>
      </c>
      <c r="G39" s="38"/>
      <c r="H39" s="33">
        <v>0</v>
      </c>
      <c r="I39" s="76">
        <v>0</v>
      </c>
      <c r="J39" s="138">
        <v>0</v>
      </c>
      <c r="K39" s="2"/>
      <c r="L39" s="2"/>
      <c r="M39" s="2"/>
      <c r="N39" s="2"/>
      <c r="O39" s="175"/>
      <c r="P39" s="175"/>
      <c r="Q39" s="175"/>
    </row>
    <row r="40" spans="1:17" ht="15">
      <c r="A40" s="299" t="s">
        <v>110</v>
      </c>
      <c r="B40" s="300" t="s">
        <v>435</v>
      </c>
      <c r="C40" s="82"/>
      <c r="D40" s="33">
        <v>0</v>
      </c>
      <c r="E40" s="76">
        <v>0</v>
      </c>
      <c r="F40" s="20">
        <v>0</v>
      </c>
      <c r="G40" s="38"/>
      <c r="H40" s="33">
        <v>0</v>
      </c>
      <c r="I40" s="76">
        <v>0</v>
      </c>
      <c r="J40" s="138">
        <v>0</v>
      </c>
      <c r="K40" s="2"/>
      <c r="L40" s="2"/>
      <c r="M40" s="2"/>
      <c r="N40" s="2"/>
      <c r="O40" s="175"/>
      <c r="P40" s="175"/>
      <c r="Q40" s="175"/>
    </row>
    <row r="41" spans="1:17" ht="15">
      <c r="A41" s="301" t="s">
        <v>112</v>
      </c>
      <c r="B41" s="302" t="s">
        <v>436</v>
      </c>
      <c r="C41" s="82"/>
      <c r="D41" s="33">
        <v>0</v>
      </c>
      <c r="E41" s="76">
        <v>0</v>
      </c>
      <c r="F41" s="76">
        <v>0</v>
      </c>
      <c r="G41" s="38"/>
      <c r="H41" s="33">
        <v>0</v>
      </c>
      <c r="I41" s="76">
        <v>0</v>
      </c>
      <c r="J41" s="76">
        <v>0</v>
      </c>
      <c r="K41" s="2"/>
      <c r="L41" s="2"/>
      <c r="M41" s="2"/>
      <c r="N41" s="2"/>
      <c r="O41" s="175"/>
      <c r="P41" s="175"/>
      <c r="Q41" s="175"/>
    </row>
    <row r="42" spans="1:17" ht="15">
      <c r="A42" s="91" t="s">
        <v>114</v>
      </c>
      <c r="B42" s="27" t="s">
        <v>102</v>
      </c>
      <c r="C42" s="80">
        <v>8</v>
      </c>
      <c r="D42" s="21">
        <v>8241</v>
      </c>
      <c r="E42" s="78">
        <v>0</v>
      </c>
      <c r="F42" s="21">
        <v>8241</v>
      </c>
      <c r="G42" s="37"/>
      <c r="H42" s="21">
        <v>6774</v>
      </c>
      <c r="I42" s="78">
        <v>0</v>
      </c>
      <c r="J42" s="197">
        <v>6774</v>
      </c>
      <c r="K42" s="2"/>
      <c r="L42" s="2"/>
      <c r="M42" s="2"/>
      <c r="N42" s="2"/>
      <c r="O42" s="175"/>
      <c r="P42" s="175"/>
      <c r="Q42" s="175"/>
    </row>
    <row r="43" spans="1:17" ht="16.5" customHeight="1">
      <c r="A43" s="68" t="s">
        <v>437</v>
      </c>
      <c r="B43" s="137" t="s">
        <v>284</v>
      </c>
      <c r="C43" s="82"/>
      <c r="D43" s="33">
        <v>38870</v>
      </c>
      <c r="E43" s="33">
        <v>0</v>
      </c>
      <c r="F43" s="33">
        <v>38870</v>
      </c>
      <c r="G43" s="38"/>
      <c r="H43" s="33">
        <v>26583</v>
      </c>
      <c r="I43" s="33">
        <v>0</v>
      </c>
      <c r="J43" s="138">
        <v>26583</v>
      </c>
      <c r="K43" s="2"/>
      <c r="L43" s="2"/>
      <c r="M43" s="2"/>
      <c r="N43" s="2"/>
      <c r="O43" s="175"/>
      <c r="P43" s="175"/>
      <c r="Q43" s="175"/>
    </row>
    <row r="44" spans="1:17" ht="16.5" customHeight="1">
      <c r="A44" s="68" t="s">
        <v>437</v>
      </c>
      <c r="B44" s="137" t="s">
        <v>438</v>
      </c>
      <c r="C44" s="82"/>
      <c r="D44" s="33">
        <v>0</v>
      </c>
      <c r="E44" s="76">
        <v>0</v>
      </c>
      <c r="F44" s="76">
        <v>0</v>
      </c>
      <c r="G44" s="38"/>
      <c r="H44" s="33">
        <v>0</v>
      </c>
      <c r="I44" s="76">
        <v>0</v>
      </c>
      <c r="J44" s="76">
        <v>0</v>
      </c>
      <c r="K44" s="2"/>
      <c r="L44" s="2"/>
      <c r="M44" s="2"/>
      <c r="N44" s="2"/>
      <c r="O44" s="175"/>
      <c r="P44" s="175"/>
      <c r="Q44" s="175"/>
    </row>
    <row r="45" spans="1:17" ht="16.5" customHeight="1">
      <c r="A45" s="68" t="s">
        <v>437</v>
      </c>
      <c r="B45" s="137" t="s">
        <v>439</v>
      </c>
      <c r="C45" s="82"/>
      <c r="D45" s="33">
        <v>0</v>
      </c>
      <c r="E45" s="76">
        <v>0</v>
      </c>
      <c r="F45" s="76">
        <v>0</v>
      </c>
      <c r="G45" s="38"/>
      <c r="H45" s="33">
        <v>0</v>
      </c>
      <c r="I45" s="76">
        <v>0</v>
      </c>
      <c r="J45" s="76">
        <v>0</v>
      </c>
      <c r="K45" s="2"/>
      <c r="L45" s="2"/>
      <c r="M45" s="2"/>
      <c r="N45" s="2"/>
      <c r="O45" s="175"/>
      <c r="P45" s="175"/>
      <c r="Q45" s="175"/>
    </row>
    <row r="46" spans="1:17" ht="15">
      <c r="A46" s="68" t="s">
        <v>440</v>
      </c>
      <c r="B46" s="42" t="s">
        <v>441</v>
      </c>
      <c r="C46" s="82"/>
      <c r="D46" s="33">
        <v>-30629</v>
      </c>
      <c r="E46" s="76">
        <v>0</v>
      </c>
      <c r="F46" s="33">
        <v>-30629</v>
      </c>
      <c r="G46" s="38"/>
      <c r="H46" s="33">
        <v>-19809</v>
      </c>
      <c r="I46" s="76">
        <v>0</v>
      </c>
      <c r="J46" s="138">
        <v>-19809</v>
      </c>
      <c r="O46" s="175"/>
      <c r="P46" s="175"/>
      <c r="Q46" s="175"/>
    </row>
    <row r="47" spans="1:17" s="2" customFormat="1" ht="29.25">
      <c r="A47" s="67" t="s">
        <v>116</v>
      </c>
      <c r="B47" s="16" t="s">
        <v>442</v>
      </c>
      <c r="C47" s="80"/>
      <c r="D47" s="21">
        <v>0</v>
      </c>
      <c r="E47" s="78">
        <v>0</v>
      </c>
      <c r="F47" s="21">
        <v>0</v>
      </c>
      <c r="G47" s="18"/>
      <c r="H47" s="21">
        <v>0</v>
      </c>
      <c r="I47" s="78">
        <v>0</v>
      </c>
      <c r="J47" s="32">
        <v>0</v>
      </c>
      <c r="O47" s="175"/>
      <c r="P47" s="175"/>
      <c r="Q47" s="175"/>
    </row>
    <row r="48" spans="1:17" s="2" customFormat="1" ht="15">
      <c r="A48" s="68" t="s">
        <v>160</v>
      </c>
      <c r="B48" s="41" t="s">
        <v>107</v>
      </c>
      <c r="C48" s="82"/>
      <c r="D48" s="21">
        <v>0</v>
      </c>
      <c r="E48" s="20">
        <v>0</v>
      </c>
      <c r="F48" s="33">
        <v>0</v>
      </c>
      <c r="G48" s="17"/>
      <c r="H48" s="21">
        <v>0</v>
      </c>
      <c r="I48" s="20">
        <v>0</v>
      </c>
      <c r="J48" s="32">
        <v>0</v>
      </c>
      <c r="O48" s="175"/>
      <c r="P48" s="175"/>
      <c r="Q48" s="175"/>
    </row>
    <row r="49" spans="1:17" s="2" customFormat="1" ht="15">
      <c r="A49" s="68" t="s">
        <v>161</v>
      </c>
      <c r="B49" s="41" t="s">
        <v>109</v>
      </c>
      <c r="C49" s="82"/>
      <c r="D49" s="33">
        <v>0</v>
      </c>
      <c r="E49" s="20">
        <v>0</v>
      </c>
      <c r="F49" s="33">
        <v>0</v>
      </c>
      <c r="G49" s="17"/>
      <c r="H49" s="33">
        <v>0</v>
      </c>
      <c r="I49" s="20">
        <v>0</v>
      </c>
      <c r="J49" s="138">
        <v>0</v>
      </c>
      <c r="O49" s="175"/>
      <c r="P49" s="175"/>
      <c r="Q49" s="175"/>
    </row>
    <row r="50" spans="1:17" s="2" customFormat="1" ht="15">
      <c r="A50" s="68" t="s">
        <v>294</v>
      </c>
      <c r="B50" s="41" t="s">
        <v>111</v>
      </c>
      <c r="C50" s="82"/>
      <c r="D50" s="20">
        <v>0</v>
      </c>
      <c r="E50" s="20">
        <v>0</v>
      </c>
      <c r="F50" s="33">
        <v>0</v>
      </c>
      <c r="G50" s="17"/>
      <c r="H50" s="20">
        <v>0</v>
      </c>
      <c r="I50" s="20">
        <v>0</v>
      </c>
      <c r="J50" s="32">
        <v>0</v>
      </c>
      <c r="O50" s="175"/>
      <c r="P50" s="175"/>
      <c r="Q50" s="175"/>
    </row>
    <row r="51" spans="1:17" s="2" customFormat="1" ht="15" customHeight="1">
      <c r="A51" s="67" t="s">
        <v>118</v>
      </c>
      <c r="B51" s="16" t="s">
        <v>113</v>
      </c>
      <c r="C51" s="80"/>
      <c r="D51" s="21">
        <v>0</v>
      </c>
      <c r="E51" s="21">
        <v>0</v>
      </c>
      <c r="F51" s="21">
        <v>0</v>
      </c>
      <c r="G51" s="18"/>
      <c r="H51" s="21">
        <v>0</v>
      </c>
      <c r="I51" s="21">
        <v>0</v>
      </c>
      <c r="J51" s="32">
        <v>0</v>
      </c>
      <c r="O51" s="175"/>
      <c r="P51" s="175"/>
      <c r="Q51" s="175"/>
    </row>
    <row r="52" spans="1:17" s="2" customFormat="1" ht="15">
      <c r="A52" s="67" t="s">
        <v>120</v>
      </c>
      <c r="B52" s="16" t="s">
        <v>115</v>
      </c>
      <c r="C52" s="80"/>
      <c r="D52" s="21">
        <v>0</v>
      </c>
      <c r="E52" s="78">
        <v>0</v>
      </c>
      <c r="F52" s="21">
        <v>0</v>
      </c>
      <c r="G52" s="18"/>
      <c r="H52" s="21">
        <v>0</v>
      </c>
      <c r="I52" s="78">
        <v>0</v>
      </c>
      <c r="J52" s="32">
        <v>0</v>
      </c>
      <c r="O52" s="175"/>
      <c r="P52" s="175"/>
      <c r="Q52" s="175"/>
    </row>
    <row r="53" spans="1:17" ht="15">
      <c r="A53" s="70" t="s">
        <v>122</v>
      </c>
      <c r="B53" s="16" t="s">
        <v>117</v>
      </c>
      <c r="C53" s="80"/>
      <c r="D53" s="21">
        <v>0</v>
      </c>
      <c r="E53" s="21">
        <v>0</v>
      </c>
      <c r="F53" s="29">
        <v>0</v>
      </c>
      <c r="G53" s="18"/>
      <c r="H53" s="21">
        <v>0</v>
      </c>
      <c r="I53" s="21">
        <v>0</v>
      </c>
      <c r="J53" s="32">
        <v>0</v>
      </c>
      <c r="O53" s="175"/>
      <c r="P53" s="175"/>
      <c r="Q53" s="175"/>
    </row>
    <row r="54" spans="1:17" s="2" customFormat="1" ht="15">
      <c r="A54" s="70" t="s">
        <v>126</v>
      </c>
      <c r="B54" s="16" t="s">
        <v>119</v>
      </c>
      <c r="C54" s="80"/>
      <c r="D54" s="21">
        <v>0</v>
      </c>
      <c r="E54" s="21">
        <v>0</v>
      </c>
      <c r="F54" s="29">
        <v>0</v>
      </c>
      <c r="G54" s="18"/>
      <c r="H54" s="21">
        <v>0</v>
      </c>
      <c r="I54" s="21">
        <v>0</v>
      </c>
      <c r="J54" s="32">
        <v>0</v>
      </c>
      <c r="O54" s="175"/>
      <c r="P54" s="175"/>
      <c r="Q54" s="175"/>
    </row>
    <row r="55" spans="1:17" s="2" customFormat="1" ht="15">
      <c r="A55" s="70" t="s">
        <v>128</v>
      </c>
      <c r="B55" s="16" t="s">
        <v>121</v>
      </c>
      <c r="C55" s="80">
        <v>9</v>
      </c>
      <c r="D55" s="31">
        <v>688</v>
      </c>
      <c r="E55" s="31">
        <v>0</v>
      </c>
      <c r="F55" s="29">
        <v>688</v>
      </c>
      <c r="G55" s="37"/>
      <c r="H55" s="31">
        <v>872</v>
      </c>
      <c r="I55" s="31">
        <v>0</v>
      </c>
      <c r="J55" s="32">
        <v>872</v>
      </c>
      <c r="O55" s="175"/>
      <c r="P55" s="175"/>
      <c r="Q55" s="175"/>
    </row>
    <row r="56" spans="1:17" s="2" customFormat="1" ht="15">
      <c r="A56" s="67" t="s">
        <v>133</v>
      </c>
      <c r="B56" s="16" t="s">
        <v>123</v>
      </c>
      <c r="C56" s="80">
        <v>10</v>
      </c>
      <c r="D56" s="31">
        <v>2414</v>
      </c>
      <c r="E56" s="31">
        <v>0</v>
      </c>
      <c r="F56" s="29">
        <v>2414</v>
      </c>
      <c r="G56" s="37"/>
      <c r="H56" s="31">
        <v>1542</v>
      </c>
      <c r="I56" s="31">
        <v>0</v>
      </c>
      <c r="J56" s="32">
        <v>1542</v>
      </c>
      <c r="O56" s="175"/>
      <c r="P56" s="175"/>
      <c r="Q56" s="175"/>
    </row>
    <row r="57" spans="1:17" ht="15">
      <c r="A57" s="68" t="s">
        <v>261</v>
      </c>
      <c r="B57" s="41" t="s">
        <v>124</v>
      </c>
      <c r="C57" s="82"/>
      <c r="D57" s="33">
        <v>0</v>
      </c>
      <c r="E57" s="33">
        <v>0</v>
      </c>
      <c r="F57" s="34">
        <v>0</v>
      </c>
      <c r="G57" s="39"/>
      <c r="H57" s="33">
        <v>0</v>
      </c>
      <c r="I57" s="33">
        <v>0</v>
      </c>
      <c r="J57" s="32">
        <v>0</v>
      </c>
      <c r="O57" s="175"/>
      <c r="P57" s="175"/>
      <c r="Q57" s="175"/>
    </row>
    <row r="58" spans="1:17" ht="15">
      <c r="A58" s="68" t="s">
        <v>262</v>
      </c>
      <c r="B58" s="41" t="s">
        <v>125</v>
      </c>
      <c r="C58" s="82"/>
      <c r="D58" s="33">
        <v>2414</v>
      </c>
      <c r="E58" s="33">
        <v>0</v>
      </c>
      <c r="F58" s="34">
        <v>2414</v>
      </c>
      <c r="G58" s="39"/>
      <c r="H58" s="33">
        <v>1542</v>
      </c>
      <c r="I58" s="33">
        <v>0</v>
      </c>
      <c r="J58" s="138">
        <v>1542</v>
      </c>
      <c r="O58" s="175"/>
      <c r="P58" s="175"/>
      <c r="Q58" s="175"/>
    </row>
    <row r="59" spans="1:17" ht="15">
      <c r="A59" s="70" t="s">
        <v>309</v>
      </c>
      <c r="B59" s="16" t="s">
        <v>413</v>
      </c>
      <c r="C59" s="80"/>
      <c r="D59" s="21">
        <v>939</v>
      </c>
      <c r="E59" s="21">
        <v>0</v>
      </c>
      <c r="F59" s="29">
        <v>939</v>
      </c>
      <c r="G59" s="37"/>
      <c r="H59" s="31">
        <v>447</v>
      </c>
      <c r="I59" s="31">
        <v>0</v>
      </c>
      <c r="J59" s="32">
        <v>447</v>
      </c>
      <c r="O59" s="175"/>
      <c r="P59" s="175"/>
      <c r="Q59" s="175"/>
    </row>
    <row r="60" spans="1:17" ht="15">
      <c r="A60" s="70" t="s">
        <v>415</v>
      </c>
      <c r="B60" s="16" t="s">
        <v>414</v>
      </c>
      <c r="C60" s="80">
        <v>16</v>
      </c>
      <c r="D60" s="21">
        <v>0</v>
      </c>
      <c r="E60" s="21">
        <v>0</v>
      </c>
      <c r="F60" s="29">
        <v>0</v>
      </c>
      <c r="G60" s="37"/>
      <c r="H60" s="31">
        <v>0</v>
      </c>
      <c r="I60" s="31">
        <v>0</v>
      </c>
      <c r="J60" s="32">
        <v>0</v>
      </c>
      <c r="O60" s="175"/>
      <c r="P60" s="175"/>
      <c r="Q60" s="175"/>
    </row>
    <row r="61" spans="1:17" ht="15">
      <c r="A61" s="70" t="s">
        <v>443</v>
      </c>
      <c r="B61" s="16" t="s">
        <v>127</v>
      </c>
      <c r="C61" s="80">
        <v>11</v>
      </c>
      <c r="D61" s="31">
        <v>13899</v>
      </c>
      <c r="E61" s="31">
        <v>0</v>
      </c>
      <c r="F61" s="29">
        <v>13899</v>
      </c>
      <c r="G61" s="37"/>
      <c r="H61" s="31">
        <v>6544</v>
      </c>
      <c r="I61" s="31">
        <v>0</v>
      </c>
      <c r="J61" s="32">
        <v>6544</v>
      </c>
      <c r="O61" s="175"/>
      <c r="P61" s="175"/>
      <c r="Q61" s="175"/>
    </row>
    <row r="62" spans="1:17" s="2" customFormat="1" ht="15">
      <c r="A62" s="70" t="s">
        <v>444</v>
      </c>
      <c r="B62" s="16" t="s">
        <v>134</v>
      </c>
      <c r="C62" s="80">
        <v>12</v>
      </c>
      <c r="D62" s="31">
        <v>1384</v>
      </c>
      <c r="E62" s="77">
        <v>0</v>
      </c>
      <c r="F62" s="31">
        <v>1384</v>
      </c>
      <c r="G62" s="37"/>
      <c r="H62" s="31">
        <v>585</v>
      </c>
      <c r="I62" s="21">
        <v>164</v>
      </c>
      <c r="J62" s="32">
        <v>749</v>
      </c>
      <c r="O62" s="175"/>
      <c r="P62" s="175"/>
      <c r="Q62" s="175"/>
    </row>
    <row r="63" spans="1:17" s="2" customFormat="1" ht="15">
      <c r="A63" s="70"/>
      <c r="B63" s="16" t="s">
        <v>455</v>
      </c>
      <c r="C63" s="80"/>
      <c r="D63" s="31">
        <v>1589271</v>
      </c>
      <c r="E63" s="31">
        <v>470382</v>
      </c>
      <c r="F63" s="31">
        <v>2059653</v>
      </c>
      <c r="G63" s="37"/>
      <c r="H63" s="31">
        <v>1659141</v>
      </c>
      <c r="I63" s="31">
        <v>296086</v>
      </c>
      <c r="J63" s="31">
        <v>1955227</v>
      </c>
      <c r="O63" s="175"/>
      <c r="P63" s="175"/>
      <c r="Q63" s="175"/>
    </row>
    <row r="64" spans="1:17" ht="15">
      <c r="A64" s="70" t="s">
        <v>445</v>
      </c>
      <c r="B64" s="16" t="s">
        <v>272</v>
      </c>
      <c r="C64" s="80"/>
      <c r="D64" s="31">
        <v>0</v>
      </c>
      <c r="E64" s="31">
        <v>0</v>
      </c>
      <c r="F64" s="31">
        <v>0</v>
      </c>
      <c r="G64" s="37"/>
      <c r="H64" s="31">
        <v>0</v>
      </c>
      <c r="I64" s="31">
        <v>0</v>
      </c>
      <c r="J64" s="32">
        <v>0</v>
      </c>
      <c r="O64" s="175"/>
      <c r="P64" s="175"/>
      <c r="Q64" s="175"/>
    </row>
    <row r="65" spans="1:17" ht="15">
      <c r="A65" s="70"/>
      <c r="B65" s="16" t="s">
        <v>273</v>
      </c>
      <c r="C65" s="80"/>
      <c r="D65" s="31"/>
      <c r="E65" s="31"/>
      <c r="F65" s="31"/>
      <c r="G65" s="37"/>
      <c r="H65" s="31"/>
      <c r="I65" s="31"/>
      <c r="J65" s="32"/>
      <c r="O65" s="175"/>
      <c r="P65" s="175"/>
      <c r="Q65" s="175"/>
    </row>
    <row r="66" spans="1:17" ht="15">
      <c r="A66" s="71" t="s">
        <v>446</v>
      </c>
      <c r="B66" s="42" t="s">
        <v>130</v>
      </c>
      <c r="C66" s="82"/>
      <c r="D66" s="33">
        <v>0</v>
      </c>
      <c r="E66" s="33">
        <v>0</v>
      </c>
      <c r="F66" s="34">
        <v>0</v>
      </c>
      <c r="G66" s="39"/>
      <c r="H66" s="33">
        <v>0</v>
      </c>
      <c r="I66" s="33">
        <v>0</v>
      </c>
      <c r="J66" s="32">
        <v>0</v>
      </c>
      <c r="O66" s="175"/>
      <c r="P66" s="175"/>
      <c r="Q66" s="175"/>
    </row>
    <row r="67" spans="1:17" ht="15">
      <c r="A67" s="71" t="s">
        <v>447</v>
      </c>
      <c r="B67" s="42" t="s">
        <v>132</v>
      </c>
      <c r="C67" s="82"/>
      <c r="D67" s="33">
        <v>0</v>
      </c>
      <c r="E67" s="33">
        <v>0</v>
      </c>
      <c r="F67" s="34">
        <v>0</v>
      </c>
      <c r="G67" s="39"/>
      <c r="H67" s="33">
        <v>0</v>
      </c>
      <c r="I67" s="33">
        <v>0</v>
      </c>
      <c r="J67" s="32">
        <v>0</v>
      </c>
      <c r="O67" s="175"/>
      <c r="P67" s="175"/>
      <c r="Q67" s="175"/>
    </row>
    <row r="68" spans="1:17" ht="15">
      <c r="A68" s="67"/>
      <c r="B68" s="40"/>
      <c r="C68" s="80"/>
      <c r="D68" s="33"/>
      <c r="E68" s="33"/>
      <c r="F68" s="34"/>
      <c r="G68" s="39"/>
      <c r="H68" s="33"/>
      <c r="I68" s="33"/>
      <c r="J68" s="32"/>
      <c r="O68" s="175"/>
      <c r="P68" s="175"/>
      <c r="Q68" s="175"/>
    </row>
    <row r="69" spans="1:17" ht="15.75" customHeight="1">
      <c r="A69" s="72"/>
      <c r="B69" s="73" t="s">
        <v>135</v>
      </c>
      <c r="C69" s="84"/>
      <c r="D69" s="63">
        <v>1589271</v>
      </c>
      <c r="E69" s="64">
        <v>470382</v>
      </c>
      <c r="F69" s="64">
        <v>2059653</v>
      </c>
      <c r="G69" s="187"/>
      <c r="H69" s="63">
        <v>1659141</v>
      </c>
      <c r="I69" s="64">
        <v>296086</v>
      </c>
      <c r="J69" s="64">
        <v>1955227</v>
      </c>
      <c r="O69" s="175"/>
      <c r="P69" s="175"/>
      <c r="Q69" s="175"/>
    </row>
    <row r="71" spans="5:6" ht="12.75">
      <c r="E71" s="182"/>
      <c r="F71" s="174"/>
    </row>
    <row r="72" spans="5:6" ht="12.75">
      <c r="E72" s="182"/>
      <c r="F72" s="174"/>
    </row>
    <row r="74" ht="12.75">
      <c r="E74" s="186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72.50390625" style="4" bestFit="1" customWidth="1"/>
    <col min="3" max="3" width="5.625" style="46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307" t="s">
        <v>329</v>
      </c>
      <c r="B1" s="3"/>
      <c r="C1" s="47"/>
      <c r="D1" s="3"/>
      <c r="E1" s="11"/>
      <c r="F1" s="11"/>
      <c r="G1" s="11"/>
      <c r="H1" s="11"/>
      <c r="I1" s="11"/>
      <c r="J1" s="11"/>
    </row>
    <row r="2" spans="1:10" s="1" customFormat="1" ht="23.25">
      <c r="A2" s="307" t="str">
        <f>Aktif!A2</f>
        <v>31 ARALIK 2013 TARİHİ İTİBARIYLA FİNANSAL DURUM TABLOSU</v>
      </c>
      <c r="B2" s="3"/>
      <c r="C2" s="47"/>
      <c r="D2" s="3"/>
      <c r="E2" s="11"/>
      <c r="F2" s="11"/>
      <c r="G2" s="11"/>
      <c r="H2" s="11"/>
      <c r="I2" s="11"/>
      <c r="J2" s="11"/>
    </row>
    <row r="3" spans="1:10" s="1" customFormat="1" ht="19.5">
      <c r="A3" s="308" t="s">
        <v>324</v>
      </c>
      <c r="B3" s="3"/>
      <c r="C3" s="47"/>
      <c r="D3" s="3"/>
      <c r="E3" s="11"/>
      <c r="F3" s="11"/>
      <c r="G3" s="11"/>
      <c r="H3" s="11"/>
      <c r="I3" s="11"/>
      <c r="J3" s="11"/>
    </row>
    <row r="4" spans="1:10" s="59" customFormat="1" ht="15">
      <c r="A4" s="56"/>
      <c r="B4" s="56"/>
      <c r="C4" s="57"/>
      <c r="D4" s="56"/>
      <c r="E4" s="58"/>
      <c r="F4" s="58"/>
      <c r="G4" s="58"/>
      <c r="H4" s="58"/>
      <c r="I4" s="58"/>
      <c r="J4" s="58"/>
    </row>
    <row r="5" spans="1:10" s="59" customFormat="1" ht="15">
      <c r="A5" s="56"/>
      <c r="B5" s="56"/>
      <c r="C5" s="57"/>
      <c r="D5" s="56"/>
      <c r="E5" s="58"/>
      <c r="F5" s="58"/>
      <c r="G5" s="58"/>
      <c r="H5" s="58"/>
      <c r="I5" s="58"/>
      <c r="J5" s="58"/>
    </row>
    <row r="6" spans="1:10" s="59" customFormat="1" ht="15">
      <c r="A6" s="56"/>
      <c r="B6" s="56"/>
      <c r="C6" s="57"/>
      <c r="D6" s="56"/>
      <c r="E6" s="58"/>
      <c r="F6" s="58"/>
      <c r="G6" s="58"/>
      <c r="H6" s="58"/>
      <c r="I6" s="58"/>
      <c r="J6" s="58"/>
    </row>
    <row r="7" spans="1:10" s="59" customFormat="1" ht="15">
      <c r="A7" s="56"/>
      <c r="B7" s="56"/>
      <c r="C7" s="57"/>
      <c r="D7" s="56"/>
      <c r="E7" s="58"/>
      <c r="F7" s="184"/>
      <c r="G7" s="58"/>
      <c r="H7" s="58"/>
      <c r="I7" s="58"/>
      <c r="J7" s="58"/>
    </row>
    <row r="8" spans="1:10" s="59" customFormat="1" ht="15">
      <c r="A8" s="56"/>
      <c r="B8" s="56"/>
      <c r="C8" s="57"/>
      <c r="D8" s="56"/>
      <c r="E8" s="58"/>
      <c r="F8" s="58"/>
      <c r="G8" s="58"/>
      <c r="H8" s="58"/>
      <c r="I8" s="58"/>
      <c r="J8" s="58"/>
    </row>
    <row r="9" spans="1:10" ht="15">
      <c r="A9" s="85"/>
      <c r="B9" s="86"/>
      <c r="C9" s="148"/>
      <c r="D9" s="100"/>
      <c r="E9" s="61" t="str">
        <f>Aktif!E9</f>
        <v>Bağımsız Denetimden Geçmiş</v>
      </c>
      <c r="F9" s="89"/>
      <c r="G9" s="88"/>
      <c r="H9" s="100"/>
      <c r="I9" s="87" t="s">
        <v>264</v>
      </c>
      <c r="J9" s="89"/>
    </row>
    <row r="10" spans="1:10" ht="15">
      <c r="A10" s="90"/>
      <c r="B10" s="13" t="s">
        <v>136</v>
      </c>
      <c r="C10" s="110" t="s">
        <v>263</v>
      </c>
      <c r="D10" s="146"/>
      <c r="E10" s="202" t="str">
        <f>Aktif!E10</f>
        <v> 31 Aralık 2013</v>
      </c>
      <c r="F10" s="200"/>
      <c r="G10" s="161"/>
      <c r="H10" s="146"/>
      <c r="I10" s="202" t="str">
        <f>Aktif!I10</f>
        <v> 31 Aralık 2012</v>
      </c>
      <c r="J10" s="106"/>
    </row>
    <row r="11" spans="1:11" ht="15">
      <c r="A11" s="94"/>
      <c r="B11" s="109"/>
      <c r="C11" s="110"/>
      <c r="D11" s="107" t="s">
        <v>72</v>
      </c>
      <c r="E11" s="108" t="s">
        <v>73</v>
      </c>
      <c r="F11" s="107" t="s">
        <v>74</v>
      </c>
      <c r="G11" s="108"/>
      <c r="H11" s="107" t="s">
        <v>72</v>
      </c>
      <c r="I11" s="108" t="s">
        <v>73</v>
      </c>
      <c r="J11" s="107" t="s">
        <v>74</v>
      </c>
      <c r="K11" s="177"/>
    </row>
    <row r="12" spans="1:17" s="5" customFormat="1" ht="15">
      <c r="A12" s="92" t="s">
        <v>75</v>
      </c>
      <c r="B12" s="14" t="s">
        <v>274</v>
      </c>
      <c r="C12" s="231" t="s">
        <v>147</v>
      </c>
      <c r="D12" s="29">
        <v>24592</v>
      </c>
      <c r="E12" s="29">
        <v>1</v>
      </c>
      <c r="F12" s="29">
        <v>24593</v>
      </c>
      <c r="G12" s="18"/>
      <c r="H12" s="147">
        <v>2</v>
      </c>
      <c r="I12" s="29">
        <v>38</v>
      </c>
      <c r="J12" s="29">
        <v>40</v>
      </c>
      <c r="L12" s="178"/>
      <c r="M12" s="178"/>
      <c r="O12" s="178"/>
      <c r="P12" s="178"/>
      <c r="Q12" s="178"/>
    </row>
    <row r="13" spans="1:17" s="5" customFormat="1" ht="15">
      <c r="A13" s="92"/>
      <c r="B13" s="14" t="s">
        <v>275</v>
      </c>
      <c r="C13" s="101"/>
      <c r="D13" s="29"/>
      <c r="E13" s="98"/>
      <c r="F13" s="29"/>
      <c r="G13" s="18"/>
      <c r="H13" s="29"/>
      <c r="I13" s="98"/>
      <c r="J13" s="29"/>
      <c r="L13" s="178"/>
      <c r="O13" s="178"/>
      <c r="P13" s="178"/>
      <c r="Q13" s="178"/>
    </row>
    <row r="14" spans="1:17" s="5" customFormat="1" ht="15">
      <c r="A14" s="92" t="s">
        <v>77</v>
      </c>
      <c r="B14" s="14" t="s">
        <v>137</v>
      </c>
      <c r="C14" s="101">
        <v>13</v>
      </c>
      <c r="D14" s="29">
        <v>1404882</v>
      </c>
      <c r="E14" s="29">
        <v>209355</v>
      </c>
      <c r="F14" s="29">
        <v>1614237</v>
      </c>
      <c r="G14" s="18"/>
      <c r="H14" s="29">
        <v>1418443</v>
      </c>
      <c r="I14" s="98">
        <v>419015</v>
      </c>
      <c r="J14" s="29">
        <v>1837458</v>
      </c>
      <c r="O14" s="178"/>
      <c r="P14" s="178"/>
      <c r="Q14" s="178"/>
    </row>
    <row r="15" spans="1:17" s="5" customFormat="1" ht="15">
      <c r="A15" s="303" t="s">
        <v>84</v>
      </c>
      <c r="B15" s="14" t="s">
        <v>285</v>
      </c>
      <c r="C15" s="102">
        <v>7</v>
      </c>
      <c r="D15" s="29">
        <v>835</v>
      </c>
      <c r="E15" s="29">
        <v>2107</v>
      </c>
      <c r="F15" s="29">
        <v>2942</v>
      </c>
      <c r="G15" s="18"/>
      <c r="H15" s="29">
        <v>404</v>
      </c>
      <c r="I15" s="98">
        <v>2493</v>
      </c>
      <c r="J15" s="29">
        <v>2897</v>
      </c>
      <c r="L15" s="178"/>
      <c r="O15" s="178"/>
      <c r="P15" s="178"/>
      <c r="Q15" s="178"/>
    </row>
    <row r="16" spans="1:17" s="5" customFormat="1" ht="15">
      <c r="A16" s="303" t="s">
        <v>86</v>
      </c>
      <c r="B16" s="14" t="s">
        <v>448</v>
      </c>
      <c r="C16" s="102"/>
      <c r="D16" s="29">
        <v>0</v>
      </c>
      <c r="E16" s="29">
        <v>0</v>
      </c>
      <c r="F16" s="29">
        <v>0</v>
      </c>
      <c r="G16" s="18"/>
      <c r="H16" s="29">
        <v>0</v>
      </c>
      <c r="I16" s="98">
        <v>0</v>
      </c>
      <c r="J16" s="29">
        <v>0</v>
      </c>
      <c r="L16" s="178"/>
      <c r="O16" s="178"/>
      <c r="P16" s="178"/>
      <c r="Q16" s="178"/>
    </row>
    <row r="17" spans="1:17" s="5" customFormat="1" ht="15">
      <c r="A17" s="306" t="s">
        <v>143</v>
      </c>
      <c r="B17" s="304" t="s">
        <v>449</v>
      </c>
      <c r="C17" s="102"/>
      <c r="D17" s="29">
        <v>0</v>
      </c>
      <c r="E17" s="29">
        <v>0</v>
      </c>
      <c r="F17" s="29">
        <v>0</v>
      </c>
      <c r="G17" s="18"/>
      <c r="H17" s="29">
        <v>0</v>
      </c>
      <c r="I17" s="98">
        <v>0</v>
      </c>
      <c r="J17" s="29">
        <v>0</v>
      </c>
      <c r="L17" s="178"/>
      <c r="O17" s="178"/>
      <c r="P17" s="178"/>
      <c r="Q17" s="178"/>
    </row>
    <row r="18" spans="1:17" s="5" customFormat="1" ht="15">
      <c r="A18" s="306" t="s">
        <v>145</v>
      </c>
      <c r="B18" s="304" t="s">
        <v>450</v>
      </c>
      <c r="C18" s="102"/>
      <c r="D18" s="29">
        <v>0</v>
      </c>
      <c r="E18" s="29">
        <v>0</v>
      </c>
      <c r="F18" s="29">
        <v>0</v>
      </c>
      <c r="G18" s="18"/>
      <c r="H18" s="29">
        <v>0</v>
      </c>
      <c r="I18" s="98">
        <v>0</v>
      </c>
      <c r="J18" s="29">
        <v>0</v>
      </c>
      <c r="L18" s="178"/>
      <c r="O18" s="178"/>
      <c r="P18" s="178"/>
      <c r="Q18" s="178"/>
    </row>
    <row r="19" spans="1:17" s="5" customFormat="1" ht="15">
      <c r="A19" s="306" t="s">
        <v>147</v>
      </c>
      <c r="B19" s="304" t="s">
        <v>125</v>
      </c>
      <c r="C19" s="102"/>
      <c r="D19" s="29">
        <v>0</v>
      </c>
      <c r="E19" s="29">
        <v>0</v>
      </c>
      <c r="F19" s="29">
        <v>0</v>
      </c>
      <c r="G19" s="18"/>
      <c r="H19" s="29">
        <v>0</v>
      </c>
      <c r="I19" s="98">
        <v>0</v>
      </c>
      <c r="J19" s="29">
        <v>0</v>
      </c>
      <c r="L19" s="178"/>
      <c r="O19" s="178"/>
      <c r="P19" s="178"/>
      <c r="Q19" s="178"/>
    </row>
    <row r="20" spans="1:17" s="5" customFormat="1" ht="15">
      <c r="A20" s="306" t="s">
        <v>213</v>
      </c>
      <c r="B20" s="304" t="s">
        <v>451</v>
      </c>
      <c r="C20" s="102"/>
      <c r="D20" s="29">
        <v>0</v>
      </c>
      <c r="E20" s="29">
        <v>0</v>
      </c>
      <c r="F20" s="29">
        <v>0</v>
      </c>
      <c r="G20" s="18"/>
      <c r="H20" s="29">
        <v>0</v>
      </c>
      <c r="I20" s="98">
        <v>0</v>
      </c>
      <c r="J20" s="29">
        <v>0</v>
      </c>
      <c r="L20" s="178"/>
      <c r="O20" s="178"/>
      <c r="P20" s="178"/>
      <c r="Q20" s="178"/>
    </row>
    <row r="21" spans="1:17" s="5" customFormat="1" ht="15">
      <c r="A21" s="309" t="s">
        <v>88</v>
      </c>
      <c r="B21" s="43" t="s">
        <v>142</v>
      </c>
      <c r="C21" s="102">
        <v>14</v>
      </c>
      <c r="D21" s="29">
        <v>284854</v>
      </c>
      <c r="E21" s="29">
        <v>0</v>
      </c>
      <c r="F21" s="29">
        <v>284854</v>
      </c>
      <c r="G21" s="18"/>
      <c r="H21" s="29">
        <v>0</v>
      </c>
      <c r="I21" s="98">
        <v>0</v>
      </c>
      <c r="J21" s="29">
        <v>0</v>
      </c>
      <c r="O21" s="178"/>
      <c r="P21" s="178"/>
      <c r="Q21" s="178"/>
    </row>
    <row r="22" spans="1:17" ht="15">
      <c r="A22" s="305" t="s">
        <v>251</v>
      </c>
      <c r="B22" s="26" t="s">
        <v>144</v>
      </c>
      <c r="C22" s="103"/>
      <c r="D22" s="28">
        <v>284854</v>
      </c>
      <c r="E22" s="28">
        <v>0</v>
      </c>
      <c r="F22" s="28">
        <v>284854</v>
      </c>
      <c r="G22" s="18"/>
      <c r="H22" s="29">
        <v>0</v>
      </c>
      <c r="I22" s="98">
        <v>0</v>
      </c>
      <c r="J22" s="28">
        <v>0</v>
      </c>
      <c r="K22" s="5"/>
      <c r="O22" s="178"/>
      <c r="P22" s="178"/>
      <c r="Q22" s="178"/>
    </row>
    <row r="23" spans="1:17" ht="15">
      <c r="A23" s="305" t="s">
        <v>252</v>
      </c>
      <c r="B23" s="26" t="s">
        <v>146</v>
      </c>
      <c r="C23" s="103"/>
      <c r="D23" s="28">
        <v>0</v>
      </c>
      <c r="E23" s="99">
        <v>0</v>
      </c>
      <c r="F23" s="28">
        <v>0</v>
      </c>
      <c r="G23" s="18"/>
      <c r="H23" s="29">
        <v>0</v>
      </c>
      <c r="I23" s="98">
        <v>0</v>
      </c>
      <c r="J23" s="28">
        <v>0</v>
      </c>
      <c r="K23" s="5"/>
      <c r="O23" s="178"/>
      <c r="P23" s="178"/>
      <c r="Q23" s="178"/>
    </row>
    <row r="24" spans="1:17" ht="15">
      <c r="A24" s="305" t="s">
        <v>452</v>
      </c>
      <c r="B24" s="26" t="s">
        <v>148</v>
      </c>
      <c r="C24" s="103"/>
      <c r="D24" s="28">
        <v>0</v>
      </c>
      <c r="E24" s="99">
        <v>0</v>
      </c>
      <c r="F24" s="28">
        <v>0</v>
      </c>
      <c r="G24" s="18"/>
      <c r="H24" s="29">
        <v>0</v>
      </c>
      <c r="I24" s="98">
        <v>0</v>
      </c>
      <c r="J24" s="28">
        <v>0</v>
      </c>
      <c r="K24" s="5"/>
      <c r="O24" s="178"/>
      <c r="P24" s="178"/>
      <c r="Q24" s="178"/>
    </row>
    <row r="25" spans="1:17" s="5" customFormat="1" ht="15">
      <c r="A25" s="309" t="s">
        <v>90</v>
      </c>
      <c r="B25" s="43" t="s">
        <v>422</v>
      </c>
      <c r="C25" s="102">
        <v>15</v>
      </c>
      <c r="D25" s="29">
        <v>3283</v>
      </c>
      <c r="E25" s="29">
        <v>862</v>
      </c>
      <c r="F25" s="29">
        <v>4145</v>
      </c>
      <c r="G25" s="18"/>
      <c r="H25" s="29">
        <v>3895</v>
      </c>
      <c r="I25" s="98">
        <v>398</v>
      </c>
      <c r="J25" s="29">
        <v>4293</v>
      </c>
      <c r="O25" s="178"/>
      <c r="P25" s="178"/>
      <c r="Q25" s="178"/>
    </row>
    <row r="26" spans="1:17" s="5" customFormat="1" ht="15">
      <c r="A26" s="309" t="s">
        <v>150</v>
      </c>
      <c r="B26" s="44" t="s">
        <v>149</v>
      </c>
      <c r="C26" s="102">
        <v>15</v>
      </c>
      <c r="D26" s="29">
        <v>0</v>
      </c>
      <c r="E26" s="29">
        <v>88</v>
      </c>
      <c r="F26" s="29">
        <v>88</v>
      </c>
      <c r="G26" s="18"/>
      <c r="H26" s="29">
        <v>0</v>
      </c>
      <c r="I26" s="98">
        <v>113</v>
      </c>
      <c r="J26" s="29">
        <v>113</v>
      </c>
      <c r="O26" s="178"/>
      <c r="P26" s="178"/>
      <c r="Q26" s="178"/>
    </row>
    <row r="27" spans="1:17" s="5" customFormat="1" ht="15">
      <c r="A27" s="309" t="s">
        <v>152</v>
      </c>
      <c r="B27" s="44" t="s">
        <v>271</v>
      </c>
      <c r="C27" s="104"/>
      <c r="D27" s="29">
        <v>0</v>
      </c>
      <c r="E27" s="98">
        <v>0</v>
      </c>
      <c r="F27" s="29">
        <v>0</v>
      </c>
      <c r="G27" s="18"/>
      <c r="H27" s="29">
        <v>0</v>
      </c>
      <c r="I27" s="98">
        <v>0</v>
      </c>
      <c r="J27" s="29">
        <v>0</v>
      </c>
      <c r="O27" s="178"/>
      <c r="P27" s="178"/>
      <c r="Q27" s="178"/>
    </row>
    <row r="28" spans="1:17" s="5" customFormat="1" ht="15">
      <c r="A28" s="91"/>
      <c r="B28" s="44" t="s">
        <v>275</v>
      </c>
      <c r="C28" s="104"/>
      <c r="D28" s="29"/>
      <c r="E28" s="98"/>
      <c r="F28" s="29"/>
      <c r="G28" s="18"/>
      <c r="H28" s="29"/>
      <c r="I28" s="98"/>
      <c r="J28" s="29"/>
      <c r="O28" s="178"/>
      <c r="P28" s="178"/>
      <c r="Q28" s="178"/>
    </row>
    <row r="29" spans="1:17" s="5" customFormat="1" ht="15">
      <c r="A29" s="305" t="s">
        <v>106</v>
      </c>
      <c r="B29" s="45" t="s">
        <v>107</v>
      </c>
      <c r="C29" s="103"/>
      <c r="D29" s="28">
        <v>0</v>
      </c>
      <c r="E29" s="99">
        <v>0</v>
      </c>
      <c r="F29" s="29">
        <v>0</v>
      </c>
      <c r="G29" s="18"/>
      <c r="H29" s="29">
        <v>0</v>
      </c>
      <c r="I29" s="98">
        <v>0</v>
      </c>
      <c r="J29" s="28">
        <v>0</v>
      </c>
      <c r="O29" s="178"/>
      <c r="P29" s="178"/>
      <c r="Q29" s="178"/>
    </row>
    <row r="30" spans="1:17" s="5" customFormat="1" ht="15">
      <c r="A30" s="305" t="s">
        <v>108</v>
      </c>
      <c r="B30" s="45" t="s">
        <v>109</v>
      </c>
      <c r="C30" s="103"/>
      <c r="D30" s="28">
        <v>0</v>
      </c>
      <c r="E30" s="99">
        <v>0</v>
      </c>
      <c r="F30" s="28">
        <v>0</v>
      </c>
      <c r="G30" s="18"/>
      <c r="H30" s="29">
        <v>0</v>
      </c>
      <c r="I30" s="98">
        <v>0</v>
      </c>
      <c r="J30" s="28">
        <v>0</v>
      </c>
      <c r="L30" s="176"/>
      <c r="O30" s="178"/>
      <c r="P30" s="178"/>
      <c r="Q30" s="178"/>
    </row>
    <row r="31" spans="1:17" s="5" customFormat="1" ht="15">
      <c r="A31" s="305" t="s">
        <v>110</v>
      </c>
      <c r="B31" s="45" t="s">
        <v>111</v>
      </c>
      <c r="C31" s="103"/>
      <c r="D31" s="28">
        <v>0</v>
      </c>
      <c r="E31" s="99">
        <v>0</v>
      </c>
      <c r="F31" s="29">
        <v>0</v>
      </c>
      <c r="G31" s="18"/>
      <c r="H31" s="29">
        <v>0</v>
      </c>
      <c r="I31" s="98">
        <v>0</v>
      </c>
      <c r="J31" s="28">
        <v>0</v>
      </c>
      <c r="O31" s="178"/>
      <c r="P31" s="178"/>
      <c r="Q31" s="178"/>
    </row>
    <row r="32" spans="1:17" s="5" customFormat="1" ht="15">
      <c r="A32" s="309" t="s">
        <v>154</v>
      </c>
      <c r="B32" s="43" t="s">
        <v>153</v>
      </c>
      <c r="C32" s="102">
        <v>16</v>
      </c>
      <c r="D32" s="29">
        <v>1533</v>
      </c>
      <c r="E32" s="98"/>
      <c r="F32" s="29">
        <v>1533</v>
      </c>
      <c r="G32" s="18"/>
      <c r="H32" s="29">
        <v>1388</v>
      </c>
      <c r="I32" s="98"/>
      <c r="J32" s="29">
        <v>1388</v>
      </c>
      <c r="O32" s="178"/>
      <c r="P32" s="178"/>
      <c r="Q32" s="178"/>
    </row>
    <row r="33" spans="1:17" s="5" customFormat="1" ht="15">
      <c r="A33" s="309" t="s">
        <v>453</v>
      </c>
      <c r="B33" s="43" t="s">
        <v>155</v>
      </c>
      <c r="C33" s="102">
        <v>17</v>
      </c>
      <c r="D33" s="29">
        <v>2860</v>
      </c>
      <c r="E33" s="29">
        <v>0</v>
      </c>
      <c r="F33" s="29">
        <v>2860</v>
      </c>
      <c r="G33" s="18"/>
      <c r="H33" s="29">
        <v>2080</v>
      </c>
      <c r="I33" s="29">
        <v>0</v>
      </c>
      <c r="J33" s="29">
        <v>2080</v>
      </c>
      <c r="O33" s="178"/>
      <c r="P33" s="178"/>
      <c r="Q33" s="178"/>
    </row>
    <row r="34" spans="1:17" ht="15">
      <c r="A34" s="93" t="s">
        <v>437</v>
      </c>
      <c r="B34" s="45" t="s">
        <v>156</v>
      </c>
      <c r="C34" s="103"/>
      <c r="D34" s="28">
        <v>0</v>
      </c>
      <c r="E34" s="99">
        <v>0</v>
      </c>
      <c r="F34" s="29">
        <v>0</v>
      </c>
      <c r="G34" s="17"/>
      <c r="H34" s="28">
        <v>0</v>
      </c>
      <c r="I34" s="99">
        <v>0</v>
      </c>
      <c r="J34" s="28">
        <v>0</v>
      </c>
      <c r="K34" s="5"/>
      <c r="O34" s="178"/>
      <c r="P34" s="178"/>
      <c r="Q34" s="178"/>
    </row>
    <row r="35" spans="1:17" ht="15">
      <c r="A35" s="93" t="s">
        <v>440</v>
      </c>
      <c r="B35" s="26" t="s">
        <v>157</v>
      </c>
      <c r="C35" s="103"/>
      <c r="D35" s="28">
        <v>2174</v>
      </c>
      <c r="E35" s="99">
        <v>0</v>
      </c>
      <c r="F35" s="28">
        <v>2174</v>
      </c>
      <c r="G35" s="17"/>
      <c r="H35" s="28">
        <v>1715</v>
      </c>
      <c r="I35" s="99">
        <v>0</v>
      </c>
      <c r="J35" s="28">
        <v>1715</v>
      </c>
      <c r="K35" s="5"/>
      <c r="O35" s="178"/>
      <c r="P35" s="178"/>
      <c r="Q35" s="178"/>
    </row>
    <row r="36" spans="1:17" ht="15">
      <c r="A36" s="93" t="s">
        <v>454</v>
      </c>
      <c r="B36" s="26" t="s">
        <v>158</v>
      </c>
      <c r="C36" s="82"/>
      <c r="D36" s="28">
        <v>686</v>
      </c>
      <c r="E36" s="99">
        <v>0</v>
      </c>
      <c r="F36" s="28">
        <v>686</v>
      </c>
      <c r="G36" s="17"/>
      <c r="H36" s="28">
        <v>365</v>
      </c>
      <c r="I36" s="99">
        <v>0</v>
      </c>
      <c r="J36" s="28">
        <v>365</v>
      </c>
      <c r="K36" s="5"/>
      <c r="O36" s="178"/>
      <c r="P36" s="178"/>
      <c r="Q36" s="178"/>
    </row>
    <row r="37" spans="1:17" ht="15">
      <c r="A37" s="224" t="s">
        <v>116</v>
      </c>
      <c r="B37" s="27" t="s">
        <v>416</v>
      </c>
      <c r="C37" s="80"/>
      <c r="D37" s="98">
        <v>0</v>
      </c>
      <c r="E37" s="98">
        <v>0</v>
      </c>
      <c r="F37" s="29">
        <v>0</v>
      </c>
      <c r="G37" s="18"/>
      <c r="H37" s="29">
        <v>0</v>
      </c>
      <c r="I37" s="98">
        <v>0</v>
      </c>
      <c r="J37" s="29">
        <v>0</v>
      </c>
      <c r="K37" s="5"/>
      <c r="O37" s="178"/>
      <c r="P37" s="178"/>
      <c r="Q37" s="178"/>
    </row>
    <row r="38" spans="1:17" ht="15">
      <c r="A38" s="224" t="s">
        <v>118</v>
      </c>
      <c r="B38" s="27" t="s">
        <v>417</v>
      </c>
      <c r="C38" s="80">
        <v>11</v>
      </c>
      <c r="D38" s="98">
        <v>4335</v>
      </c>
      <c r="E38" s="98">
        <v>0</v>
      </c>
      <c r="F38" s="29">
        <v>4335</v>
      </c>
      <c r="G38" s="18"/>
      <c r="H38" s="29">
        <v>1947</v>
      </c>
      <c r="I38" s="98">
        <v>0</v>
      </c>
      <c r="J38" s="29">
        <v>1947</v>
      </c>
      <c r="K38" s="5"/>
      <c r="O38" s="178"/>
      <c r="P38" s="178"/>
      <c r="Q38" s="178"/>
    </row>
    <row r="39" spans="1:17" ht="15">
      <c r="A39" s="91" t="s">
        <v>120</v>
      </c>
      <c r="B39" s="27" t="s">
        <v>159</v>
      </c>
      <c r="C39" s="80"/>
      <c r="D39" s="98">
        <v>0</v>
      </c>
      <c r="E39" s="98">
        <v>0</v>
      </c>
      <c r="F39" s="29">
        <v>0</v>
      </c>
      <c r="G39" s="17"/>
      <c r="H39" s="29">
        <v>0</v>
      </c>
      <c r="I39" s="98">
        <v>0</v>
      </c>
      <c r="J39" s="29">
        <v>0</v>
      </c>
      <c r="K39" s="5"/>
      <c r="O39" s="178"/>
      <c r="P39" s="178"/>
      <c r="Q39" s="178"/>
    </row>
    <row r="40" spans="1:17" ht="15">
      <c r="A40" s="91" t="s">
        <v>122</v>
      </c>
      <c r="B40" s="27" t="s">
        <v>162</v>
      </c>
      <c r="C40" s="102"/>
      <c r="D40" s="29">
        <v>0</v>
      </c>
      <c r="E40" s="98">
        <v>0</v>
      </c>
      <c r="F40" s="29">
        <v>0</v>
      </c>
      <c r="G40" s="17"/>
      <c r="H40" s="29">
        <v>0</v>
      </c>
      <c r="I40" s="98">
        <v>0</v>
      </c>
      <c r="J40" s="29">
        <v>0</v>
      </c>
      <c r="K40" s="5"/>
      <c r="O40" s="178"/>
      <c r="P40" s="178"/>
      <c r="Q40" s="178"/>
    </row>
    <row r="41" spans="1:17" ht="15">
      <c r="A41" s="91"/>
      <c r="B41" s="27" t="s">
        <v>455</v>
      </c>
      <c r="C41" s="102"/>
      <c r="D41" s="29">
        <v>1727174</v>
      </c>
      <c r="E41" s="98">
        <v>212413</v>
      </c>
      <c r="F41" s="29">
        <v>1939587</v>
      </c>
      <c r="G41" s="17"/>
      <c r="H41" s="29">
        <v>1428159</v>
      </c>
      <c r="I41" s="98">
        <v>422057</v>
      </c>
      <c r="J41" s="98">
        <v>1850216</v>
      </c>
      <c r="K41" s="5"/>
      <c r="O41" s="178"/>
      <c r="P41" s="178"/>
      <c r="Q41" s="178"/>
    </row>
    <row r="42" spans="1:17" ht="15">
      <c r="A42" s="91" t="s">
        <v>126</v>
      </c>
      <c r="B42" s="27" t="s">
        <v>272</v>
      </c>
      <c r="C42" s="102"/>
      <c r="D42" s="29">
        <v>0</v>
      </c>
      <c r="E42" s="98">
        <v>0</v>
      </c>
      <c r="F42" s="29">
        <v>0</v>
      </c>
      <c r="G42" s="17"/>
      <c r="H42" s="29">
        <v>0</v>
      </c>
      <c r="I42" s="98">
        <v>0</v>
      </c>
      <c r="J42" s="29">
        <v>0</v>
      </c>
      <c r="K42" s="5"/>
      <c r="O42" s="178"/>
      <c r="P42" s="178"/>
      <c r="Q42" s="178"/>
    </row>
    <row r="43" spans="1:17" s="15" customFormat="1" ht="15" customHeight="1">
      <c r="A43" s="91"/>
      <c r="B43" s="27" t="s">
        <v>276</v>
      </c>
      <c r="C43" s="102"/>
      <c r="D43" s="29"/>
      <c r="E43" s="98"/>
      <c r="F43" s="29"/>
      <c r="G43" s="17"/>
      <c r="H43" s="29"/>
      <c r="I43" s="98"/>
      <c r="J43" s="29"/>
      <c r="K43" s="5"/>
      <c r="O43" s="178"/>
      <c r="P43" s="178"/>
      <c r="Q43" s="178"/>
    </row>
    <row r="44" spans="1:17" ht="15">
      <c r="A44" s="93" t="s">
        <v>418</v>
      </c>
      <c r="B44" s="26" t="s">
        <v>130</v>
      </c>
      <c r="C44" s="103"/>
      <c r="D44" s="28">
        <v>0</v>
      </c>
      <c r="E44" s="99">
        <v>0</v>
      </c>
      <c r="F44" s="29">
        <v>0</v>
      </c>
      <c r="G44" s="18"/>
      <c r="H44" s="29">
        <v>0</v>
      </c>
      <c r="I44" s="98">
        <v>0</v>
      </c>
      <c r="J44" s="28">
        <v>0</v>
      </c>
      <c r="K44" s="5"/>
      <c r="O44" s="178"/>
      <c r="P44" s="178"/>
      <c r="Q44" s="178"/>
    </row>
    <row r="45" spans="1:17" ht="15">
      <c r="A45" s="93" t="s">
        <v>419</v>
      </c>
      <c r="B45" s="26" t="s">
        <v>132</v>
      </c>
      <c r="C45" s="103"/>
      <c r="D45" s="28">
        <v>0</v>
      </c>
      <c r="E45" s="99">
        <v>0</v>
      </c>
      <c r="F45" s="29">
        <v>0</v>
      </c>
      <c r="G45" s="18"/>
      <c r="H45" s="29">
        <v>0</v>
      </c>
      <c r="I45" s="98">
        <v>0</v>
      </c>
      <c r="J45" s="28">
        <v>0</v>
      </c>
      <c r="K45" s="5"/>
      <c r="O45" s="178"/>
      <c r="P45" s="178"/>
      <c r="Q45" s="178"/>
    </row>
    <row r="46" spans="1:17" ht="15">
      <c r="A46" s="91" t="s">
        <v>128</v>
      </c>
      <c r="B46" s="27" t="s">
        <v>163</v>
      </c>
      <c r="C46" s="102">
        <v>18</v>
      </c>
      <c r="D46" s="29">
        <v>120066</v>
      </c>
      <c r="E46" s="98">
        <v>0</v>
      </c>
      <c r="F46" s="29">
        <v>120066</v>
      </c>
      <c r="G46" s="18"/>
      <c r="H46" s="29">
        <v>105011</v>
      </c>
      <c r="I46" s="98">
        <v>0</v>
      </c>
      <c r="J46" s="29">
        <v>105011</v>
      </c>
      <c r="K46" s="5"/>
      <c r="O46" s="178"/>
      <c r="P46" s="178"/>
      <c r="Q46" s="178"/>
    </row>
    <row r="47" spans="1:17" ht="15">
      <c r="A47" s="93" t="s">
        <v>129</v>
      </c>
      <c r="B47" s="26" t="s">
        <v>165</v>
      </c>
      <c r="C47" s="103"/>
      <c r="D47" s="28">
        <v>79500</v>
      </c>
      <c r="E47" s="99">
        <v>0</v>
      </c>
      <c r="F47" s="28">
        <v>79500</v>
      </c>
      <c r="G47" s="17"/>
      <c r="H47" s="28">
        <v>21000</v>
      </c>
      <c r="I47" s="99">
        <v>0</v>
      </c>
      <c r="J47" s="28">
        <v>21000</v>
      </c>
      <c r="K47" s="5"/>
      <c r="L47" s="177"/>
      <c r="O47" s="178"/>
      <c r="P47" s="178"/>
      <c r="Q47" s="178"/>
    </row>
    <row r="48" spans="1:17" ht="15">
      <c r="A48" s="93" t="s">
        <v>131</v>
      </c>
      <c r="B48" s="26" t="s">
        <v>167</v>
      </c>
      <c r="C48" s="103"/>
      <c r="D48" s="28">
        <v>0</v>
      </c>
      <c r="E48" s="99">
        <v>0</v>
      </c>
      <c r="F48" s="28">
        <v>0</v>
      </c>
      <c r="G48" s="17"/>
      <c r="H48" s="28">
        <v>24844</v>
      </c>
      <c r="I48" s="99">
        <v>0</v>
      </c>
      <c r="J48" s="28">
        <v>24844</v>
      </c>
      <c r="K48" s="5"/>
      <c r="O48" s="178"/>
      <c r="P48" s="178"/>
      <c r="Q48" s="178"/>
    </row>
    <row r="49" spans="1:17" ht="15">
      <c r="A49" s="93" t="s">
        <v>456</v>
      </c>
      <c r="B49" s="26" t="s">
        <v>168</v>
      </c>
      <c r="C49" s="103"/>
      <c r="D49" s="28">
        <v>0</v>
      </c>
      <c r="E49" s="99">
        <v>0</v>
      </c>
      <c r="F49" s="28">
        <v>0</v>
      </c>
      <c r="G49" s="17"/>
      <c r="H49" s="28">
        <v>0</v>
      </c>
      <c r="I49" s="99">
        <v>0</v>
      </c>
      <c r="J49" s="28">
        <v>0</v>
      </c>
      <c r="K49" s="5"/>
      <c r="O49" s="178"/>
      <c r="P49" s="178"/>
      <c r="Q49" s="178"/>
    </row>
    <row r="50" spans="1:17" ht="15">
      <c r="A50" s="93" t="s">
        <v>457</v>
      </c>
      <c r="B50" s="26" t="s">
        <v>169</v>
      </c>
      <c r="C50" s="103"/>
      <c r="D50" s="28">
        <v>0</v>
      </c>
      <c r="E50" s="99">
        <v>0</v>
      </c>
      <c r="F50" s="28">
        <v>0</v>
      </c>
      <c r="G50" s="17"/>
      <c r="H50" s="28">
        <v>0</v>
      </c>
      <c r="I50" s="99">
        <v>0</v>
      </c>
      <c r="J50" s="28">
        <v>0</v>
      </c>
      <c r="K50" s="5"/>
      <c r="O50" s="178"/>
      <c r="P50" s="178"/>
      <c r="Q50" s="178"/>
    </row>
    <row r="51" spans="1:17" ht="15">
      <c r="A51" s="93" t="s">
        <v>458</v>
      </c>
      <c r="B51" s="26" t="s">
        <v>170</v>
      </c>
      <c r="C51" s="103"/>
      <c r="D51" s="28">
        <v>0</v>
      </c>
      <c r="E51" s="99">
        <v>0</v>
      </c>
      <c r="F51" s="28">
        <v>0</v>
      </c>
      <c r="G51" s="17"/>
      <c r="H51" s="28">
        <v>24844</v>
      </c>
      <c r="I51" s="99">
        <v>0</v>
      </c>
      <c r="J51" s="28">
        <v>24844</v>
      </c>
      <c r="K51" s="5"/>
      <c r="O51" s="178"/>
      <c r="P51" s="178"/>
      <c r="Q51" s="178"/>
    </row>
    <row r="52" spans="1:17" ht="15">
      <c r="A52" s="225" t="s">
        <v>307</v>
      </c>
      <c r="B52" s="22" t="s">
        <v>420</v>
      </c>
      <c r="C52" s="103"/>
      <c r="D52" s="28">
        <v>-247</v>
      </c>
      <c r="E52" s="99">
        <v>0</v>
      </c>
      <c r="F52" s="28">
        <v>-247</v>
      </c>
      <c r="G52" s="17"/>
      <c r="H52" s="28">
        <v>0</v>
      </c>
      <c r="I52" s="99">
        <v>0</v>
      </c>
      <c r="J52" s="28">
        <v>0</v>
      </c>
      <c r="K52" s="5"/>
      <c r="O52" s="178"/>
      <c r="P52" s="178"/>
      <c r="Q52" s="178"/>
    </row>
    <row r="53" spans="1:17" ht="15">
      <c r="A53" s="225" t="s">
        <v>459</v>
      </c>
      <c r="B53" s="22" t="s">
        <v>421</v>
      </c>
      <c r="C53" s="103"/>
      <c r="D53" s="28">
        <v>0</v>
      </c>
      <c r="E53" s="99">
        <v>0</v>
      </c>
      <c r="F53" s="28">
        <v>0</v>
      </c>
      <c r="G53" s="17"/>
      <c r="H53" s="28">
        <v>0</v>
      </c>
      <c r="I53" s="99">
        <v>0</v>
      </c>
      <c r="J53" s="28">
        <v>0</v>
      </c>
      <c r="K53" s="5"/>
      <c r="O53" s="178"/>
      <c r="P53" s="178"/>
      <c r="Q53" s="178"/>
    </row>
    <row r="54" spans="1:17" ht="15">
      <c r="A54" s="225" t="s">
        <v>460</v>
      </c>
      <c r="B54" s="26" t="s">
        <v>172</v>
      </c>
      <c r="C54" s="103"/>
      <c r="D54" s="28">
        <v>25511</v>
      </c>
      <c r="E54" s="99">
        <v>0</v>
      </c>
      <c r="F54" s="28">
        <v>25511</v>
      </c>
      <c r="G54" s="17"/>
      <c r="H54" s="28">
        <v>38707</v>
      </c>
      <c r="I54" s="99">
        <v>0</v>
      </c>
      <c r="J54" s="28">
        <v>38707</v>
      </c>
      <c r="K54" s="5"/>
      <c r="O54" s="178"/>
      <c r="P54" s="178"/>
      <c r="Q54" s="178"/>
    </row>
    <row r="55" spans="1:17" ht="15">
      <c r="A55" s="93" t="s">
        <v>461</v>
      </c>
      <c r="B55" s="26" t="s">
        <v>173</v>
      </c>
      <c r="C55" s="103"/>
      <c r="D55" s="28">
        <v>4198</v>
      </c>
      <c r="E55" s="99">
        <v>0</v>
      </c>
      <c r="F55" s="28">
        <v>4198</v>
      </c>
      <c r="G55" s="17"/>
      <c r="H55" s="28">
        <v>3286</v>
      </c>
      <c r="I55" s="99">
        <v>0</v>
      </c>
      <c r="J55" s="28">
        <v>3286</v>
      </c>
      <c r="K55" s="5"/>
      <c r="L55" s="177"/>
      <c r="O55" s="178"/>
      <c r="P55" s="178"/>
      <c r="Q55" s="178"/>
    </row>
    <row r="56" spans="1:17" ht="15">
      <c r="A56" s="93" t="s">
        <v>462</v>
      </c>
      <c r="B56" s="26" t="s">
        <v>174</v>
      </c>
      <c r="C56" s="103"/>
      <c r="D56" s="28">
        <v>0</v>
      </c>
      <c r="E56" s="99">
        <v>0</v>
      </c>
      <c r="F56" s="28">
        <v>0</v>
      </c>
      <c r="G56" s="17"/>
      <c r="H56" s="28">
        <v>0</v>
      </c>
      <c r="I56" s="99">
        <v>0</v>
      </c>
      <c r="J56" s="28">
        <v>0</v>
      </c>
      <c r="K56" s="5"/>
      <c r="O56" s="178"/>
      <c r="P56" s="178"/>
      <c r="Q56" s="178"/>
    </row>
    <row r="57" spans="1:17" ht="15">
      <c r="A57" s="93" t="s">
        <v>463</v>
      </c>
      <c r="B57" s="26" t="s">
        <v>175</v>
      </c>
      <c r="C57" s="103"/>
      <c r="D57" s="28">
        <v>21313</v>
      </c>
      <c r="E57" s="99">
        <v>0</v>
      </c>
      <c r="F57" s="28">
        <v>21313</v>
      </c>
      <c r="G57" s="17"/>
      <c r="H57" s="28">
        <v>35421</v>
      </c>
      <c r="I57" s="99">
        <v>0</v>
      </c>
      <c r="J57" s="28">
        <v>35421</v>
      </c>
      <c r="K57" s="5"/>
      <c r="O57" s="178"/>
      <c r="P57" s="178"/>
      <c r="Q57" s="178"/>
    </row>
    <row r="58" spans="1:17" ht="15">
      <c r="A58" s="93" t="s">
        <v>464</v>
      </c>
      <c r="B58" s="26" t="s">
        <v>176</v>
      </c>
      <c r="C58" s="103"/>
      <c r="D58" s="28">
        <v>0</v>
      </c>
      <c r="E58" s="99">
        <v>0</v>
      </c>
      <c r="F58" s="28">
        <v>0</v>
      </c>
      <c r="G58" s="17"/>
      <c r="H58" s="28">
        <v>0</v>
      </c>
      <c r="I58" s="99">
        <v>0</v>
      </c>
      <c r="J58" s="28">
        <v>0</v>
      </c>
      <c r="K58" s="5"/>
      <c r="O58" s="178"/>
      <c r="P58" s="178"/>
      <c r="Q58" s="178"/>
    </row>
    <row r="59" spans="1:17" ht="15">
      <c r="A59" s="93" t="s">
        <v>465</v>
      </c>
      <c r="B59" s="26" t="s">
        <v>177</v>
      </c>
      <c r="C59" s="103"/>
      <c r="D59" s="28">
        <v>15302</v>
      </c>
      <c r="E59" s="99">
        <v>0</v>
      </c>
      <c r="F59" s="28">
        <v>15302</v>
      </c>
      <c r="G59" s="17"/>
      <c r="H59" s="28">
        <v>20460</v>
      </c>
      <c r="I59" s="99">
        <v>0</v>
      </c>
      <c r="J59" s="28">
        <v>20460</v>
      </c>
      <c r="K59" s="5"/>
      <c r="O59" s="178"/>
      <c r="P59" s="178"/>
      <c r="Q59" s="178"/>
    </row>
    <row r="60" spans="1:17" ht="15">
      <c r="A60" s="93" t="s">
        <v>466</v>
      </c>
      <c r="B60" s="45" t="s">
        <v>178</v>
      </c>
      <c r="C60" s="103"/>
      <c r="D60" s="28">
        <v>0</v>
      </c>
      <c r="E60" s="99">
        <v>0</v>
      </c>
      <c r="F60" s="28">
        <v>0</v>
      </c>
      <c r="G60" s="17"/>
      <c r="H60" s="28">
        <v>0</v>
      </c>
      <c r="I60" s="99">
        <v>0</v>
      </c>
      <c r="J60" s="28">
        <v>0</v>
      </c>
      <c r="K60" s="5"/>
      <c r="O60" s="178"/>
      <c r="P60" s="178"/>
      <c r="Q60" s="178"/>
    </row>
    <row r="61" spans="1:17" s="5" customFormat="1" ht="15">
      <c r="A61" s="93" t="s">
        <v>467</v>
      </c>
      <c r="B61" s="45" t="s">
        <v>179</v>
      </c>
      <c r="C61" s="103"/>
      <c r="D61" s="28">
        <v>15302</v>
      </c>
      <c r="E61" s="99">
        <v>0</v>
      </c>
      <c r="F61" s="28">
        <v>15302</v>
      </c>
      <c r="G61" s="17"/>
      <c r="H61" s="28">
        <v>20460</v>
      </c>
      <c r="I61" s="99">
        <v>0</v>
      </c>
      <c r="J61" s="28">
        <v>20460</v>
      </c>
      <c r="O61" s="178"/>
      <c r="P61" s="178"/>
      <c r="Q61" s="178"/>
    </row>
    <row r="62" spans="1:17" ht="15">
      <c r="A62" s="93"/>
      <c r="B62" s="45"/>
      <c r="C62" s="103"/>
      <c r="D62" s="28"/>
      <c r="E62" s="99"/>
      <c r="F62" s="29"/>
      <c r="G62" s="17"/>
      <c r="H62" s="28"/>
      <c r="I62" s="99"/>
      <c r="J62" s="28"/>
      <c r="K62" s="5"/>
      <c r="O62" s="178"/>
      <c r="P62" s="178"/>
      <c r="Q62" s="178"/>
    </row>
    <row r="63" spans="1:17" ht="15">
      <c r="A63" s="94"/>
      <c r="B63" s="95" t="s">
        <v>180</v>
      </c>
      <c r="C63" s="105"/>
      <c r="D63" s="97">
        <v>1847240</v>
      </c>
      <c r="E63" s="97">
        <v>212413</v>
      </c>
      <c r="F63" s="97">
        <v>2059653</v>
      </c>
      <c r="G63" s="96"/>
      <c r="H63" s="97">
        <v>1533170</v>
      </c>
      <c r="I63" s="97">
        <v>422057</v>
      </c>
      <c r="J63" s="97">
        <v>1955227</v>
      </c>
      <c r="K63" s="5"/>
      <c r="O63" s="178"/>
      <c r="P63" s="178"/>
      <c r="Q63" s="178"/>
    </row>
    <row r="64" spans="6:11" ht="12.75">
      <c r="F64" s="174"/>
      <c r="J64" s="174"/>
      <c r="K64" s="5"/>
    </row>
    <row r="65" spans="6:11" ht="12.75">
      <c r="F65" s="174"/>
      <c r="K65" s="5"/>
    </row>
    <row r="66" spans="6:11" ht="12.75">
      <c r="F66" s="174"/>
      <c r="K66" s="5"/>
    </row>
    <row r="67" spans="5:11" ht="12.75">
      <c r="E67" s="229"/>
      <c r="F67" s="174"/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Roman,Normal"&amp;11 İlişikteki notlar bu finansal tabloların ayrılmaz bir parçasıdır.
2</oddFooter>
  </headerFooter>
  <ignoredErrors>
    <ignoredError sqref="A49:A6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50" customWidth="1"/>
    <col min="2" max="2" width="51.625" style="150" customWidth="1"/>
    <col min="3" max="3" width="5.625" style="164" customWidth="1"/>
    <col min="4" max="4" width="12.25390625" style="150" customWidth="1"/>
    <col min="5" max="5" width="13.25390625" style="150" customWidth="1"/>
    <col min="6" max="6" width="13.50390625" style="150" bestFit="1" customWidth="1"/>
    <col min="7" max="7" width="2.25390625" style="150" customWidth="1"/>
    <col min="8" max="8" width="12.25390625" style="150" customWidth="1"/>
    <col min="9" max="9" width="14.125" style="150" customWidth="1"/>
    <col min="10" max="10" width="12.375" style="150" customWidth="1"/>
    <col min="11" max="11" width="8.00390625" style="150" customWidth="1"/>
    <col min="12" max="12" width="10.125" style="150" bestFit="1" customWidth="1"/>
    <col min="13" max="13" width="8.00390625" style="150" customWidth="1"/>
    <col min="14" max="14" width="9.125" style="150" bestFit="1" customWidth="1"/>
    <col min="15" max="16384" width="8.00390625" style="150" customWidth="1"/>
  </cols>
  <sheetData>
    <row r="1" spans="1:10" s="1" customFormat="1" ht="23.25">
      <c r="A1" s="54" t="s">
        <v>329</v>
      </c>
      <c r="B1" s="3"/>
      <c r="C1" s="47"/>
      <c r="D1" s="11"/>
      <c r="E1" s="11"/>
      <c r="F1" s="11"/>
      <c r="G1" s="11"/>
      <c r="H1" s="11"/>
      <c r="I1" s="11"/>
      <c r="J1" s="11"/>
    </row>
    <row r="2" spans="1:10" s="1" customFormat="1" ht="23.25">
      <c r="A2" s="54" t="s">
        <v>335</v>
      </c>
      <c r="B2" s="3"/>
      <c r="C2" s="47"/>
      <c r="D2" s="11"/>
      <c r="E2" s="11"/>
      <c r="F2" s="11"/>
      <c r="G2" s="11"/>
      <c r="H2" s="11"/>
      <c r="I2" s="11"/>
      <c r="J2" s="11"/>
    </row>
    <row r="3" spans="1:10" s="1" customFormat="1" ht="19.5">
      <c r="A3" s="55" t="s">
        <v>324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57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57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57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57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57"/>
      <c r="D8" s="10"/>
      <c r="E8" s="10"/>
      <c r="F8" s="10"/>
      <c r="G8" s="10"/>
      <c r="H8" s="10"/>
      <c r="I8" s="10"/>
      <c r="J8" s="10"/>
    </row>
    <row r="9" spans="1:11" s="4" customFormat="1" ht="15">
      <c r="A9" s="85"/>
      <c r="B9" s="151"/>
      <c r="C9" s="148"/>
      <c r="D9" s="100"/>
      <c r="E9" s="61" t="str">
        <f>Pasif!E9</f>
        <v>Bağımsız Denetimden Geçmiş</v>
      </c>
      <c r="F9" s="100"/>
      <c r="G9" s="100"/>
      <c r="H9" s="100"/>
      <c r="I9" s="162" t="s">
        <v>264</v>
      </c>
      <c r="J9" s="100"/>
      <c r="K9" s="6"/>
    </row>
    <row r="10" spans="1:11" s="4" customFormat="1" ht="15">
      <c r="A10" s="90"/>
      <c r="B10" s="153" t="s">
        <v>0</v>
      </c>
      <c r="C10" s="110" t="s">
        <v>263</v>
      </c>
      <c r="D10" s="146"/>
      <c r="E10" s="201" t="str">
        <f>Pasif!E10</f>
        <v> 31 Aralık 2013</v>
      </c>
      <c r="F10" s="200"/>
      <c r="G10" s="161"/>
      <c r="H10" s="146"/>
      <c r="I10" s="202" t="str">
        <f>Aktif!I10</f>
        <v> 31 Aralık 2012</v>
      </c>
      <c r="J10" s="203"/>
      <c r="K10" s="6"/>
    </row>
    <row r="11" spans="1:10" s="4" customFormat="1" ht="15">
      <c r="A11" s="94"/>
      <c r="B11" s="152"/>
      <c r="C11" s="163"/>
      <c r="D11" s="107" t="s">
        <v>72</v>
      </c>
      <c r="E11" s="107" t="s">
        <v>73</v>
      </c>
      <c r="F11" s="107" t="s">
        <v>74</v>
      </c>
      <c r="G11" s="107"/>
      <c r="H11" s="107" t="s">
        <v>72</v>
      </c>
      <c r="I11" s="107" t="s">
        <v>73</v>
      </c>
      <c r="J11" s="107" t="s">
        <v>74</v>
      </c>
    </row>
    <row r="12" spans="1:10" s="4" customFormat="1" ht="15">
      <c r="A12" s="85"/>
      <c r="B12" s="151"/>
      <c r="C12" s="167"/>
      <c r="D12" s="168"/>
      <c r="E12" s="168"/>
      <c r="F12" s="168"/>
      <c r="G12" s="168"/>
      <c r="H12" s="168"/>
      <c r="I12" s="168"/>
      <c r="J12" s="168"/>
    </row>
    <row r="13" spans="1:17" s="149" customFormat="1" ht="15.75">
      <c r="A13" s="154" t="s">
        <v>75</v>
      </c>
      <c r="B13" s="179" t="s">
        <v>1</v>
      </c>
      <c r="C13" s="101"/>
      <c r="D13" s="169">
        <v>124444</v>
      </c>
      <c r="E13" s="169">
        <v>167489</v>
      </c>
      <c r="F13" s="169">
        <v>291933</v>
      </c>
      <c r="G13" s="169"/>
      <c r="H13" s="169">
        <v>151261</v>
      </c>
      <c r="I13" s="169">
        <v>11572</v>
      </c>
      <c r="J13" s="169">
        <v>162833</v>
      </c>
      <c r="O13" s="183"/>
      <c r="P13" s="183"/>
      <c r="Q13" s="183"/>
    </row>
    <row r="14" spans="1:17" s="149" customFormat="1" ht="15.75">
      <c r="A14" s="154" t="s">
        <v>77</v>
      </c>
      <c r="B14" s="179" t="s">
        <v>2</v>
      </c>
      <c r="C14" s="101"/>
      <c r="D14" s="169">
        <v>372312</v>
      </c>
      <c r="E14" s="169">
        <v>21008</v>
      </c>
      <c r="F14" s="169">
        <v>393320</v>
      </c>
      <c r="G14" s="169"/>
      <c r="H14" s="169">
        <v>651774</v>
      </c>
      <c r="I14" s="169">
        <v>62483</v>
      </c>
      <c r="J14" s="169">
        <v>714257</v>
      </c>
      <c r="O14" s="183"/>
      <c r="P14" s="183"/>
      <c r="Q14" s="183"/>
    </row>
    <row r="15" spans="1:17" s="149" customFormat="1" ht="15.75">
      <c r="A15" s="154" t="s">
        <v>84</v>
      </c>
      <c r="B15" s="153" t="s">
        <v>3</v>
      </c>
      <c r="C15" s="232" t="s">
        <v>338</v>
      </c>
      <c r="D15" s="169">
        <v>37075</v>
      </c>
      <c r="E15" s="169">
        <v>1533460</v>
      </c>
      <c r="F15" s="169">
        <v>1570535</v>
      </c>
      <c r="G15" s="169"/>
      <c r="H15" s="169">
        <v>33910</v>
      </c>
      <c r="I15" s="180">
        <v>1130524</v>
      </c>
      <c r="J15" s="169">
        <v>1164434</v>
      </c>
      <c r="O15" s="183"/>
      <c r="P15" s="183"/>
      <c r="Q15" s="183"/>
    </row>
    <row r="16" spans="1:17" s="149" customFormat="1" ht="15.75">
      <c r="A16" s="154" t="s">
        <v>86</v>
      </c>
      <c r="B16" s="153" t="s">
        <v>4</v>
      </c>
      <c r="C16" s="104" t="s">
        <v>339</v>
      </c>
      <c r="D16" s="169">
        <v>2758</v>
      </c>
      <c r="E16" s="169">
        <v>0</v>
      </c>
      <c r="F16" s="169">
        <v>2758</v>
      </c>
      <c r="G16" s="169"/>
      <c r="H16" s="169">
        <v>1148</v>
      </c>
      <c r="I16" s="169">
        <v>0</v>
      </c>
      <c r="J16" s="169">
        <v>1148</v>
      </c>
      <c r="O16" s="183"/>
      <c r="P16" s="183"/>
      <c r="Q16" s="183"/>
    </row>
    <row r="17" spans="1:17" s="149" customFormat="1" ht="15.75">
      <c r="A17" s="154" t="s">
        <v>88</v>
      </c>
      <c r="B17" s="153" t="s">
        <v>5</v>
      </c>
      <c r="C17" s="104" t="s">
        <v>340</v>
      </c>
      <c r="D17" s="170">
        <v>2826</v>
      </c>
      <c r="E17" s="170">
        <v>2830</v>
      </c>
      <c r="F17" s="169">
        <v>5656</v>
      </c>
      <c r="G17" s="170"/>
      <c r="H17" s="170">
        <v>3415</v>
      </c>
      <c r="I17" s="170">
        <v>5567</v>
      </c>
      <c r="J17" s="169">
        <v>8982</v>
      </c>
      <c r="O17" s="183"/>
      <c r="P17" s="183"/>
      <c r="Q17" s="183"/>
    </row>
    <row r="18" spans="1:17" s="149" customFormat="1" ht="15.75">
      <c r="A18" s="155" t="s">
        <v>251</v>
      </c>
      <c r="B18" s="156" t="s">
        <v>6</v>
      </c>
      <c r="C18" s="103"/>
      <c r="D18" s="171">
        <v>2826</v>
      </c>
      <c r="E18" s="171">
        <v>2830</v>
      </c>
      <c r="F18" s="171">
        <v>5656</v>
      </c>
      <c r="G18" s="171"/>
      <c r="H18" s="171">
        <v>3415</v>
      </c>
      <c r="I18" s="181">
        <v>5567</v>
      </c>
      <c r="J18" s="171">
        <v>8982</v>
      </c>
      <c r="O18" s="183"/>
      <c r="P18" s="183"/>
      <c r="Q18" s="183"/>
    </row>
    <row r="19" spans="1:17" s="149" customFormat="1" ht="15.75">
      <c r="A19" s="155" t="s">
        <v>252</v>
      </c>
      <c r="B19" s="156" t="s">
        <v>7</v>
      </c>
      <c r="C19" s="103"/>
      <c r="D19" s="171">
        <v>0</v>
      </c>
      <c r="E19" s="171">
        <v>0</v>
      </c>
      <c r="F19" s="169">
        <v>0</v>
      </c>
      <c r="G19" s="171"/>
      <c r="H19" s="171">
        <v>0</v>
      </c>
      <c r="I19" s="171">
        <v>0</v>
      </c>
      <c r="J19" s="169">
        <v>0</v>
      </c>
      <c r="O19" s="183"/>
      <c r="P19" s="183"/>
      <c r="Q19" s="183"/>
    </row>
    <row r="20" spans="1:17" s="149" customFormat="1" ht="15.75">
      <c r="A20" s="157" t="s">
        <v>8</v>
      </c>
      <c r="B20" s="156" t="s">
        <v>9</v>
      </c>
      <c r="C20" s="103"/>
      <c r="D20" s="171">
        <v>0</v>
      </c>
      <c r="E20" s="171">
        <v>0</v>
      </c>
      <c r="F20" s="169">
        <v>0</v>
      </c>
      <c r="G20" s="171"/>
      <c r="H20" s="171">
        <v>0</v>
      </c>
      <c r="I20" s="171">
        <v>0</v>
      </c>
      <c r="J20" s="169">
        <v>0</v>
      </c>
      <c r="N20" s="183"/>
      <c r="O20" s="183"/>
      <c r="P20" s="183"/>
      <c r="Q20" s="183"/>
    </row>
    <row r="21" spans="1:17" s="149" customFormat="1" ht="15.75">
      <c r="A21" s="157" t="s">
        <v>10</v>
      </c>
      <c r="B21" s="156" t="s">
        <v>11</v>
      </c>
      <c r="C21" s="102"/>
      <c r="D21" s="171">
        <v>0</v>
      </c>
      <c r="E21" s="171">
        <v>0</v>
      </c>
      <c r="F21" s="169">
        <v>0</v>
      </c>
      <c r="G21" s="171"/>
      <c r="H21" s="171">
        <v>0</v>
      </c>
      <c r="I21" s="171">
        <v>0</v>
      </c>
      <c r="J21" s="169">
        <v>0</v>
      </c>
      <c r="O21" s="183"/>
      <c r="P21" s="183"/>
      <c r="Q21" s="183"/>
    </row>
    <row r="22" spans="1:17" s="149" customFormat="1" ht="15.75">
      <c r="A22" s="157" t="s">
        <v>12</v>
      </c>
      <c r="B22" s="156" t="s">
        <v>13</v>
      </c>
      <c r="C22" s="104"/>
      <c r="D22" s="171">
        <v>0</v>
      </c>
      <c r="E22" s="171">
        <v>0</v>
      </c>
      <c r="F22" s="169">
        <v>0</v>
      </c>
      <c r="G22" s="171"/>
      <c r="H22" s="171">
        <v>0</v>
      </c>
      <c r="I22" s="171">
        <v>0</v>
      </c>
      <c r="J22" s="169">
        <v>0</v>
      </c>
      <c r="O22" s="183"/>
      <c r="P22" s="183"/>
      <c r="Q22" s="183"/>
    </row>
    <row r="23" spans="1:17" s="149" customFormat="1" ht="15.75">
      <c r="A23" s="155" t="s">
        <v>14</v>
      </c>
      <c r="B23" s="156" t="s">
        <v>15</v>
      </c>
      <c r="C23" s="104"/>
      <c r="D23" s="171">
        <v>0</v>
      </c>
      <c r="E23" s="171">
        <v>0</v>
      </c>
      <c r="F23" s="169">
        <v>0</v>
      </c>
      <c r="G23" s="171"/>
      <c r="H23" s="171">
        <v>0</v>
      </c>
      <c r="I23" s="171">
        <v>0</v>
      </c>
      <c r="J23" s="169">
        <v>0</v>
      </c>
      <c r="O23" s="183"/>
      <c r="P23" s="183"/>
      <c r="Q23" s="183"/>
    </row>
    <row r="24" spans="1:17" s="149" customFormat="1" ht="15.75">
      <c r="A24" s="154" t="s">
        <v>90</v>
      </c>
      <c r="B24" s="153" t="s">
        <v>16</v>
      </c>
      <c r="C24" s="104" t="s">
        <v>341</v>
      </c>
      <c r="D24" s="170">
        <v>552902</v>
      </c>
      <c r="E24" s="170">
        <v>573155</v>
      </c>
      <c r="F24" s="169">
        <v>1126057</v>
      </c>
      <c r="G24" s="170"/>
      <c r="H24" s="170">
        <v>90845</v>
      </c>
      <c r="I24" s="170">
        <v>240086</v>
      </c>
      <c r="J24" s="170">
        <v>330931</v>
      </c>
      <c r="O24" s="183"/>
      <c r="P24" s="183"/>
      <c r="Q24" s="183"/>
    </row>
    <row r="25" spans="1:17" s="149" customFormat="1" ht="15.75">
      <c r="A25" s="155" t="s">
        <v>91</v>
      </c>
      <c r="B25" s="156" t="s">
        <v>17</v>
      </c>
      <c r="C25" s="103"/>
      <c r="D25" s="172">
        <v>0</v>
      </c>
      <c r="E25" s="172">
        <v>0</v>
      </c>
      <c r="F25" s="169">
        <v>0</v>
      </c>
      <c r="G25" s="172"/>
      <c r="H25" s="172">
        <v>0</v>
      </c>
      <c r="I25" s="172">
        <v>0</v>
      </c>
      <c r="J25" s="172">
        <v>0</v>
      </c>
      <c r="O25" s="183"/>
      <c r="P25" s="183"/>
      <c r="Q25" s="183"/>
    </row>
    <row r="26" spans="1:17" s="149" customFormat="1" ht="15.75">
      <c r="A26" s="155" t="s">
        <v>92</v>
      </c>
      <c r="B26" s="156" t="s">
        <v>18</v>
      </c>
      <c r="C26" s="103"/>
      <c r="D26" s="172">
        <v>0</v>
      </c>
      <c r="E26" s="172">
        <v>0</v>
      </c>
      <c r="F26" s="172">
        <v>0</v>
      </c>
      <c r="G26" s="172"/>
      <c r="H26" s="172">
        <v>0</v>
      </c>
      <c r="I26" s="172">
        <v>0</v>
      </c>
      <c r="J26" s="172">
        <v>0</v>
      </c>
      <c r="O26" s="183"/>
      <c r="P26" s="183"/>
      <c r="Q26" s="183"/>
    </row>
    <row r="27" spans="1:17" s="149" customFormat="1" ht="15.75">
      <c r="A27" s="155" t="s">
        <v>93</v>
      </c>
      <c r="B27" s="156" t="s">
        <v>19</v>
      </c>
      <c r="C27" s="103"/>
      <c r="D27" s="172">
        <v>0</v>
      </c>
      <c r="E27" s="172">
        <v>0</v>
      </c>
      <c r="F27" s="172">
        <v>0</v>
      </c>
      <c r="G27" s="172"/>
      <c r="H27" s="172">
        <v>0</v>
      </c>
      <c r="I27" s="172">
        <v>0</v>
      </c>
      <c r="J27" s="172">
        <v>0</v>
      </c>
      <c r="O27" s="183"/>
      <c r="P27" s="183"/>
      <c r="Q27" s="183"/>
    </row>
    <row r="28" spans="1:17" s="149" customFormat="1" ht="15.75">
      <c r="A28" s="155" t="s">
        <v>94</v>
      </c>
      <c r="B28" s="156" t="s">
        <v>20</v>
      </c>
      <c r="C28" s="102"/>
      <c r="D28" s="172">
        <v>0</v>
      </c>
      <c r="E28" s="172">
        <v>0</v>
      </c>
      <c r="F28" s="172">
        <v>0</v>
      </c>
      <c r="G28" s="172"/>
      <c r="H28" s="172">
        <v>0</v>
      </c>
      <c r="I28" s="172">
        <v>0</v>
      </c>
      <c r="J28" s="172">
        <v>0</v>
      </c>
      <c r="O28" s="183"/>
      <c r="P28" s="183"/>
      <c r="Q28" s="183"/>
    </row>
    <row r="29" spans="1:17" s="149" customFormat="1" ht="15.75">
      <c r="A29" s="155" t="s">
        <v>96</v>
      </c>
      <c r="B29" s="156" t="s">
        <v>21</v>
      </c>
      <c r="C29" s="102"/>
      <c r="D29" s="172">
        <v>552902</v>
      </c>
      <c r="E29" s="172">
        <v>573155</v>
      </c>
      <c r="F29" s="172">
        <v>1126057</v>
      </c>
      <c r="G29" s="172"/>
      <c r="H29" s="172">
        <v>90845</v>
      </c>
      <c r="I29" s="172">
        <v>240086</v>
      </c>
      <c r="J29" s="172">
        <v>330931</v>
      </c>
      <c r="O29" s="183"/>
      <c r="P29" s="183"/>
      <c r="Q29" s="183"/>
    </row>
    <row r="30" spans="1:17" s="149" customFormat="1" ht="15.75">
      <c r="A30" s="157" t="s">
        <v>97</v>
      </c>
      <c r="B30" s="156" t="s">
        <v>22</v>
      </c>
      <c r="C30" s="103"/>
      <c r="D30" s="172">
        <v>0</v>
      </c>
      <c r="E30" s="172">
        <v>0</v>
      </c>
      <c r="F30" s="172">
        <v>0</v>
      </c>
      <c r="G30" s="172"/>
      <c r="H30" s="172">
        <v>0</v>
      </c>
      <c r="I30" s="172">
        <v>0</v>
      </c>
      <c r="J30" s="172">
        <v>0</v>
      </c>
      <c r="O30" s="183"/>
      <c r="P30" s="183"/>
      <c r="Q30" s="183"/>
    </row>
    <row r="31" spans="1:17" s="149" customFormat="1" ht="15.75">
      <c r="A31" s="157" t="s">
        <v>98</v>
      </c>
      <c r="B31" s="156" t="s">
        <v>23</v>
      </c>
      <c r="C31" s="103"/>
      <c r="D31" s="172">
        <v>552902</v>
      </c>
      <c r="E31" s="172">
        <v>573155</v>
      </c>
      <c r="F31" s="172">
        <v>1126057</v>
      </c>
      <c r="G31" s="172"/>
      <c r="H31" s="172">
        <v>90845</v>
      </c>
      <c r="I31" s="172">
        <v>240086</v>
      </c>
      <c r="J31" s="172">
        <v>330931</v>
      </c>
      <c r="O31" s="183"/>
      <c r="P31" s="183"/>
      <c r="Q31" s="183"/>
    </row>
    <row r="32" spans="1:17" s="149" customFormat="1" ht="15.75">
      <c r="A32" s="157" t="s">
        <v>222</v>
      </c>
      <c r="B32" s="156" t="s">
        <v>24</v>
      </c>
      <c r="C32" s="103"/>
      <c r="D32" s="172">
        <v>0</v>
      </c>
      <c r="E32" s="172">
        <v>0</v>
      </c>
      <c r="F32" s="172">
        <v>0</v>
      </c>
      <c r="G32" s="172"/>
      <c r="H32" s="172">
        <v>0</v>
      </c>
      <c r="I32" s="172">
        <v>0</v>
      </c>
      <c r="J32" s="172">
        <v>0</v>
      </c>
      <c r="O32" s="183"/>
      <c r="P32" s="183"/>
      <c r="Q32" s="183"/>
    </row>
    <row r="33" spans="1:17" s="149" customFormat="1" ht="15.75">
      <c r="A33" s="157" t="s">
        <v>224</v>
      </c>
      <c r="B33" s="156" t="s">
        <v>25</v>
      </c>
      <c r="C33" s="80"/>
      <c r="D33" s="172">
        <v>0</v>
      </c>
      <c r="E33" s="172">
        <v>0</v>
      </c>
      <c r="F33" s="172">
        <v>0</v>
      </c>
      <c r="G33" s="172"/>
      <c r="H33" s="172">
        <v>0</v>
      </c>
      <c r="I33" s="172">
        <v>0</v>
      </c>
      <c r="J33" s="172">
        <v>0</v>
      </c>
      <c r="O33" s="183"/>
      <c r="P33" s="183"/>
      <c r="Q33" s="183"/>
    </row>
    <row r="34" spans="1:17" s="149" customFormat="1" ht="15.75">
      <c r="A34" s="157" t="s">
        <v>226</v>
      </c>
      <c r="B34" s="156" t="s">
        <v>125</v>
      </c>
      <c r="C34" s="102"/>
      <c r="D34" s="172">
        <v>0</v>
      </c>
      <c r="E34" s="172">
        <v>0</v>
      </c>
      <c r="F34" s="172">
        <v>0</v>
      </c>
      <c r="G34" s="172"/>
      <c r="H34" s="172">
        <v>0</v>
      </c>
      <c r="I34" s="172">
        <v>0</v>
      </c>
      <c r="J34" s="172">
        <v>0</v>
      </c>
      <c r="O34" s="183"/>
      <c r="P34" s="183"/>
      <c r="Q34" s="183"/>
    </row>
    <row r="35" spans="1:17" s="149" customFormat="1" ht="15.75">
      <c r="A35" s="154" t="s">
        <v>101</v>
      </c>
      <c r="B35" s="153" t="s">
        <v>26</v>
      </c>
      <c r="C35" s="104" t="s">
        <v>342</v>
      </c>
      <c r="D35" s="169">
        <v>505323</v>
      </c>
      <c r="E35" s="169">
        <v>110371</v>
      </c>
      <c r="F35" s="169">
        <v>615694</v>
      </c>
      <c r="G35" s="169"/>
      <c r="H35" s="169">
        <v>452149</v>
      </c>
      <c r="I35" s="169">
        <v>76864</v>
      </c>
      <c r="J35" s="169">
        <v>529013</v>
      </c>
      <c r="O35" s="183"/>
      <c r="P35" s="183"/>
      <c r="Q35" s="183"/>
    </row>
    <row r="36" spans="1:17" s="149" customFormat="1" ht="15.75">
      <c r="A36" s="158"/>
      <c r="B36" s="156"/>
      <c r="C36" s="103"/>
      <c r="D36" s="171"/>
      <c r="E36" s="171"/>
      <c r="F36" s="171"/>
      <c r="G36" s="171"/>
      <c r="H36" s="171"/>
      <c r="I36" s="171"/>
      <c r="J36" s="171"/>
      <c r="O36" s="183"/>
      <c r="P36" s="183"/>
      <c r="Q36" s="183"/>
    </row>
    <row r="37" spans="1:17" s="149" customFormat="1" ht="15.75">
      <c r="A37" s="159"/>
      <c r="B37" s="160" t="s">
        <v>27</v>
      </c>
      <c r="C37" s="163"/>
      <c r="D37" s="173">
        <v>1597640</v>
      </c>
      <c r="E37" s="173">
        <v>2408313</v>
      </c>
      <c r="F37" s="173">
        <v>4005953</v>
      </c>
      <c r="G37" s="173"/>
      <c r="H37" s="173">
        <v>1384502</v>
      </c>
      <c r="I37" s="173">
        <v>1527096</v>
      </c>
      <c r="J37" s="173">
        <v>2911598</v>
      </c>
      <c r="O37" s="183"/>
      <c r="P37" s="183"/>
      <c r="Q37" s="183"/>
    </row>
    <row r="38" s="149" customFormat="1" ht="15.75">
      <c r="C38" s="135"/>
    </row>
    <row r="39" ht="15.75">
      <c r="C39" s="35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5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49" customWidth="1"/>
    <col min="4" max="4" width="21.25390625" style="15" customWidth="1"/>
    <col min="5" max="5" width="3.625" style="15" customWidth="1"/>
    <col min="6" max="6" width="21.25390625" style="15" customWidth="1"/>
    <col min="7" max="16384" width="9.00390625" style="15" customWidth="1"/>
  </cols>
  <sheetData>
    <row r="1" ht="29.25">
      <c r="A1" s="204" t="s">
        <v>329</v>
      </c>
    </row>
    <row r="2" ht="29.25">
      <c r="A2" s="204" t="s">
        <v>572</v>
      </c>
    </row>
    <row r="3" ht="29.25">
      <c r="A3" s="204" t="s">
        <v>537</v>
      </c>
    </row>
    <row r="4" ht="24">
      <c r="A4" s="205" t="s">
        <v>325</v>
      </c>
    </row>
    <row r="5" ht="15">
      <c r="A5" s="206"/>
    </row>
    <row r="6" ht="15">
      <c r="A6" s="206"/>
    </row>
    <row r="7" ht="15">
      <c r="A7" s="206"/>
    </row>
    <row r="8" ht="15">
      <c r="A8" s="206"/>
    </row>
    <row r="10" spans="1:6" ht="28.5">
      <c r="A10" s="207"/>
      <c r="B10" s="208" t="s">
        <v>181</v>
      </c>
      <c r="C10" s="209"/>
      <c r="D10" s="114" t="str">
        <f>Aktif!E9</f>
        <v>Bağımsız Denetimden Geçmiş</v>
      </c>
      <c r="E10" s="111"/>
      <c r="F10" s="114" t="str">
        <f>D10</f>
        <v>Bağımsız Denetimden Geçmiş</v>
      </c>
    </row>
    <row r="11" spans="1:6" ht="27" customHeight="1">
      <c r="A11" s="94"/>
      <c r="B11" s="109"/>
      <c r="C11" s="105" t="s">
        <v>263</v>
      </c>
      <c r="D11" s="296" t="s">
        <v>336</v>
      </c>
      <c r="E11" s="113"/>
      <c r="F11" s="210" t="s">
        <v>337</v>
      </c>
    </row>
    <row r="12" spans="1:6" ht="15">
      <c r="A12" s="90"/>
      <c r="B12" s="211"/>
      <c r="C12" s="35"/>
      <c r="D12" s="115"/>
      <c r="E12" s="212"/>
      <c r="F12" s="115"/>
    </row>
    <row r="13" spans="1:10" s="199" customFormat="1" ht="15">
      <c r="A13" s="91" t="s">
        <v>75</v>
      </c>
      <c r="B13" s="52" t="s">
        <v>182</v>
      </c>
      <c r="C13" s="35">
        <v>19</v>
      </c>
      <c r="D13" s="21">
        <v>134792</v>
      </c>
      <c r="E13" s="50"/>
      <c r="F13" s="21">
        <v>144598</v>
      </c>
      <c r="I13" s="213"/>
      <c r="J13" s="213"/>
    </row>
    <row r="14" spans="1:10" ht="15">
      <c r="A14" s="93"/>
      <c r="B14" s="214" t="s">
        <v>286</v>
      </c>
      <c r="C14" s="35"/>
      <c r="D14" s="21">
        <v>134792</v>
      </c>
      <c r="E14" s="50"/>
      <c r="F14" s="21">
        <v>144598</v>
      </c>
      <c r="I14" s="213"/>
      <c r="J14" s="213"/>
    </row>
    <row r="15" spans="1:10" ht="15">
      <c r="A15" s="363" t="s">
        <v>183</v>
      </c>
      <c r="B15" s="326" t="s">
        <v>287</v>
      </c>
      <c r="C15" s="36"/>
      <c r="D15" s="20">
        <v>112351</v>
      </c>
      <c r="E15" s="51"/>
      <c r="F15" s="20">
        <v>122769</v>
      </c>
      <c r="I15" s="213"/>
      <c r="J15" s="213"/>
    </row>
    <row r="16" spans="1:10" ht="15">
      <c r="A16" s="363" t="s">
        <v>184</v>
      </c>
      <c r="B16" s="326" t="s">
        <v>288</v>
      </c>
      <c r="C16" s="36"/>
      <c r="D16" s="20">
        <v>55882</v>
      </c>
      <c r="E16" s="51"/>
      <c r="F16" s="20">
        <v>63413</v>
      </c>
      <c r="I16" s="213"/>
      <c r="J16" s="213"/>
    </row>
    <row r="17" spans="1:10" ht="15">
      <c r="A17" s="363" t="s">
        <v>185</v>
      </c>
      <c r="B17" s="326" t="s">
        <v>125</v>
      </c>
      <c r="C17" s="36"/>
      <c r="D17" s="20">
        <v>56469</v>
      </c>
      <c r="E17" s="51"/>
      <c r="F17" s="20">
        <v>59356</v>
      </c>
      <c r="I17" s="213"/>
      <c r="J17" s="213"/>
    </row>
    <row r="18" spans="1:10" ht="15">
      <c r="A18" s="363" t="s">
        <v>186</v>
      </c>
      <c r="B18" s="326" t="s">
        <v>289</v>
      </c>
      <c r="C18" s="36"/>
      <c r="D18" s="20">
        <v>22441</v>
      </c>
      <c r="E18" s="51"/>
      <c r="F18" s="20">
        <v>21829</v>
      </c>
      <c r="I18" s="213"/>
      <c r="J18" s="213"/>
    </row>
    <row r="19" spans="1:10" ht="15">
      <c r="A19" s="363" t="s">
        <v>187</v>
      </c>
      <c r="B19" s="326" t="s">
        <v>288</v>
      </c>
      <c r="C19" s="36"/>
      <c r="D19" s="20">
        <v>14034</v>
      </c>
      <c r="E19" s="51"/>
      <c r="F19" s="20">
        <v>14412</v>
      </c>
      <c r="I19" s="213"/>
      <c r="J19" s="213"/>
    </row>
    <row r="20" spans="1:10" ht="15">
      <c r="A20" s="363" t="s">
        <v>188</v>
      </c>
      <c r="B20" s="326" t="s">
        <v>125</v>
      </c>
      <c r="C20" s="36"/>
      <c r="D20" s="20">
        <v>8407</v>
      </c>
      <c r="E20" s="51"/>
      <c r="F20" s="20">
        <v>7417</v>
      </c>
      <c r="I20" s="213"/>
      <c r="J20" s="213"/>
    </row>
    <row r="21" spans="1:10" ht="15">
      <c r="A21" s="363"/>
      <c r="B21" s="364" t="s">
        <v>538</v>
      </c>
      <c r="C21" s="36"/>
      <c r="D21" s="20">
        <v>0</v>
      </c>
      <c r="E21" s="51"/>
      <c r="F21" s="20">
        <f>SUM(F22:F23)</f>
        <v>0</v>
      </c>
      <c r="I21" s="213"/>
      <c r="J21" s="213"/>
    </row>
    <row r="22" spans="1:10" ht="15">
      <c r="A22" s="363" t="s">
        <v>353</v>
      </c>
      <c r="B22" s="326" t="s">
        <v>539</v>
      </c>
      <c r="C22" s="36"/>
      <c r="D22" s="20">
        <v>0</v>
      </c>
      <c r="E22" s="51"/>
      <c r="F22" s="20">
        <v>0</v>
      </c>
      <c r="I22" s="213"/>
      <c r="J22" s="213"/>
    </row>
    <row r="23" spans="1:10" ht="15">
      <c r="A23" s="363" t="s">
        <v>355</v>
      </c>
      <c r="B23" s="326" t="s">
        <v>540</v>
      </c>
      <c r="C23" s="36"/>
      <c r="D23" s="20">
        <v>0</v>
      </c>
      <c r="E23" s="51"/>
      <c r="F23" s="20">
        <v>0</v>
      </c>
      <c r="I23" s="213"/>
      <c r="J23" s="213"/>
    </row>
    <row r="24" spans="1:10" ht="15">
      <c r="A24" s="363"/>
      <c r="B24" s="364" t="s">
        <v>541</v>
      </c>
      <c r="C24" s="36"/>
      <c r="D24" s="20">
        <v>0</v>
      </c>
      <c r="E24" s="51"/>
      <c r="F24" s="20">
        <f>SUM(F25:F27)</f>
        <v>0</v>
      </c>
      <c r="I24" s="213"/>
      <c r="J24" s="213"/>
    </row>
    <row r="25" spans="1:10" ht="15">
      <c r="A25" s="363" t="s">
        <v>357</v>
      </c>
      <c r="B25" s="326" t="s">
        <v>542</v>
      </c>
      <c r="C25" s="36"/>
      <c r="D25" s="20">
        <v>0</v>
      </c>
      <c r="E25" s="51"/>
      <c r="F25" s="20">
        <v>0</v>
      </c>
      <c r="I25" s="213"/>
      <c r="J25" s="213"/>
    </row>
    <row r="26" spans="1:10" ht="15">
      <c r="A26" s="363" t="s">
        <v>543</v>
      </c>
      <c r="B26" s="326" t="s">
        <v>544</v>
      </c>
      <c r="C26" s="36"/>
      <c r="D26" s="20">
        <v>0</v>
      </c>
      <c r="E26" s="51"/>
      <c r="F26" s="20">
        <v>0</v>
      </c>
      <c r="I26" s="213"/>
      <c r="J26" s="213"/>
    </row>
    <row r="27" spans="1:10" ht="15">
      <c r="A27" s="363" t="s">
        <v>545</v>
      </c>
      <c r="B27" s="326" t="s">
        <v>546</v>
      </c>
      <c r="C27" s="36"/>
      <c r="D27" s="20">
        <v>0</v>
      </c>
      <c r="E27" s="51"/>
      <c r="F27" s="20">
        <v>0</v>
      </c>
      <c r="I27" s="213"/>
      <c r="J27" s="213"/>
    </row>
    <row r="28" spans="1:10" s="199" customFormat="1" ht="15">
      <c r="A28" s="217" t="s">
        <v>77</v>
      </c>
      <c r="B28" s="218" t="s">
        <v>209</v>
      </c>
      <c r="C28" s="219">
        <v>20</v>
      </c>
      <c r="D28" s="21">
        <v>-85839</v>
      </c>
      <c r="E28" s="50"/>
      <c r="F28" s="21">
        <v>-85467</v>
      </c>
      <c r="I28" s="213"/>
      <c r="J28" s="213"/>
    </row>
    <row r="29" spans="1:10" ht="15">
      <c r="A29" s="93" t="s">
        <v>78</v>
      </c>
      <c r="B29" s="53" t="s">
        <v>210</v>
      </c>
      <c r="C29" s="36"/>
      <c r="D29" s="20">
        <v>-84047</v>
      </c>
      <c r="E29" s="51"/>
      <c r="F29" s="20">
        <v>-84378</v>
      </c>
      <c r="I29" s="213"/>
      <c r="J29" s="213"/>
    </row>
    <row r="30" spans="1:10" ht="15">
      <c r="A30" s="93" t="s">
        <v>80</v>
      </c>
      <c r="B30" s="216" t="s">
        <v>211</v>
      </c>
      <c r="C30" s="36"/>
      <c r="D30" s="20">
        <v>0</v>
      </c>
      <c r="E30" s="51"/>
      <c r="F30" s="20">
        <v>0</v>
      </c>
      <c r="I30" s="213"/>
      <c r="J30" s="213"/>
    </row>
    <row r="31" spans="1:10" ht="15">
      <c r="A31" s="93" t="s">
        <v>82</v>
      </c>
      <c r="B31" s="53" t="s">
        <v>212</v>
      </c>
      <c r="C31" s="36"/>
      <c r="D31" s="20">
        <v>0</v>
      </c>
      <c r="E31" s="51"/>
      <c r="F31" s="20">
        <v>0</v>
      </c>
      <c r="I31" s="213"/>
      <c r="J31" s="213"/>
    </row>
    <row r="32" spans="1:10" ht="15">
      <c r="A32" s="93" t="s">
        <v>193</v>
      </c>
      <c r="B32" s="216" t="s">
        <v>214</v>
      </c>
      <c r="C32" s="36"/>
      <c r="D32" s="20">
        <v>-1341</v>
      </c>
      <c r="E32" s="51"/>
      <c r="F32" s="20">
        <v>0</v>
      </c>
      <c r="I32" s="213"/>
      <c r="J32" s="213"/>
    </row>
    <row r="33" spans="1:10" ht="15">
      <c r="A33" s="93" t="s">
        <v>195</v>
      </c>
      <c r="B33" s="220" t="s">
        <v>216</v>
      </c>
      <c r="C33" s="221"/>
      <c r="D33" s="20">
        <v>-4</v>
      </c>
      <c r="E33" s="51"/>
      <c r="F33" s="20">
        <v>-1</v>
      </c>
      <c r="I33" s="213"/>
      <c r="J33" s="213"/>
    </row>
    <row r="34" spans="1:10" ht="15">
      <c r="A34" s="93" t="s">
        <v>47</v>
      </c>
      <c r="B34" s="53" t="s">
        <v>217</v>
      </c>
      <c r="C34" s="36"/>
      <c r="D34" s="20">
        <v>-447</v>
      </c>
      <c r="E34" s="51"/>
      <c r="F34" s="20">
        <v>-1088</v>
      </c>
      <c r="I34" s="213"/>
      <c r="J34" s="213"/>
    </row>
    <row r="35" spans="1:10" ht="15">
      <c r="A35" s="224" t="s">
        <v>84</v>
      </c>
      <c r="B35" s="52" t="s">
        <v>547</v>
      </c>
      <c r="C35" s="36"/>
      <c r="D35" s="21">
        <v>48953</v>
      </c>
      <c r="E35" s="51"/>
      <c r="F35" s="21">
        <f>+F13+F28</f>
        <v>59131</v>
      </c>
      <c r="I35" s="213"/>
      <c r="J35" s="213"/>
    </row>
    <row r="36" spans="1:10" s="199" customFormat="1" ht="15">
      <c r="A36" s="91" t="s">
        <v>86</v>
      </c>
      <c r="B36" s="215" t="s">
        <v>189</v>
      </c>
      <c r="C36" s="35">
        <v>21</v>
      </c>
      <c r="D36" s="21">
        <v>-37267</v>
      </c>
      <c r="E36" s="50"/>
      <c r="F36" s="21">
        <v>-34551</v>
      </c>
      <c r="I36" s="213"/>
      <c r="J36" s="213"/>
    </row>
    <row r="37" spans="1:10" s="199" customFormat="1" ht="15">
      <c r="A37" s="93" t="s">
        <v>143</v>
      </c>
      <c r="B37" s="216" t="s">
        <v>190</v>
      </c>
      <c r="D37" s="20">
        <v>-21466</v>
      </c>
      <c r="E37" s="51"/>
      <c r="F37" s="20">
        <v>-20233</v>
      </c>
      <c r="I37" s="213"/>
      <c r="J37" s="213"/>
    </row>
    <row r="38" spans="1:10" s="199" customFormat="1" ht="15">
      <c r="A38" s="93" t="s">
        <v>145</v>
      </c>
      <c r="B38" s="216" t="s">
        <v>191</v>
      </c>
      <c r="C38" s="36"/>
      <c r="D38" s="20">
        <v>-442</v>
      </c>
      <c r="E38" s="51"/>
      <c r="F38" s="20">
        <v>-176</v>
      </c>
      <c r="I38" s="213"/>
      <c r="J38" s="213"/>
    </row>
    <row r="39" spans="1:10" s="199" customFormat="1" ht="15">
      <c r="A39" s="93" t="s">
        <v>147</v>
      </c>
      <c r="B39" s="216" t="s">
        <v>192</v>
      </c>
      <c r="C39" s="36"/>
      <c r="D39" s="20">
        <v>0</v>
      </c>
      <c r="E39" s="51"/>
      <c r="F39" s="20">
        <v>0</v>
      </c>
      <c r="I39" s="213"/>
      <c r="J39" s="213"/>
    </row>
    <row r="40" spans="1:10" s="199" customFormat="1" ht="15">
      <c r="A40" s="93" t="s">
        <v>213</v>
      </c>
      <c r="B40" s="216" t="s">
        <v>194</v>
      </c>
      <c r="C40" s="36"/>
      <c r="D40" s="20">
        <v>-15149</v>
      </c>
      <c r="E40" s="51"/>
      <c r="F40" s="20">
        <v>-13859</v>
      </c>
      <c r="I40" s="213"/>
      <c r="J40" s="213"/>
    </row>
    <row r="41" spans="1:10" s="199" customFormat="1" ht="15">
      <c r="A41" s="93" t="s">
        <v>215</v>
      </c>
      <c r="B41" s="216" t="s">
        <v>125</v>
      </c>
      <c r="C41" s="36"/>
      <c r="D41" s="20">
        <v>-210</v>
      </c>
      <c r="E41" s="51"/>
      <c r="F41" s="20">
        <v>-283</v>
      </c>
      <c r="I41" s="213"/>
      <c r="J41" s="213"/>
    </row>
    <row r="42" spans="1:10" s="199" customFormat="1" ht="15">
      <c r="A42" s="224" t="s">
        <v>88</v>
      </c>
      <c r="B42" s="215" t="s">
        <v>548</v>
      </c>
      <c r="C42" s="36"/>
      <c r="D42" s="21">
        <v>11686</v>
      </c>
      <c r="E42" s="51"/>
      <c r="F42" s="21">
        <f>+F35+F36</f>
        <v>24580</v>
      </c>
      <c r="I42" s="213"/>
      <c r="J42" s="213"/>
    </row>
    <row r="43" spans="1:10" ht="15">
      <c r="A43" s="91" t="s">
        <v>90</v>
      </c>
      <c r="B43" s="215" t="s">
        <v>196</v>
      </c>
      <c r="C43" s="35">
        <v>22</v>
      </c>
      <c r="D43" s="21">
        <v>150899</v>
      </c>
      <c r="E43" s="50"/>
      <c r="F43" s="21">
        <v>75152</v>
      </c>
      <c r="I43" s="213"/>
      <c r="J43" s="213"/>
    </row>
    <row r="44" spans="1:10" ht="15">
      <c r="A44" s="93" t="s">
        <v>91</v>
      </c>
      <c r="B44" s="53" t="s">
        <v>197</v>
      </c>
      <c r="C44" s="36"/>
      <c r="D44" s="20">
        <v>4293</v>
      </c>
      <c r="E44" s="51"/>
      <c r="F44" s="20">
        <v>4460</v>
      </c>
      <c r="I44" s="213"/>
      <c r="J44" s="213"/>
    </row>
    <row r="45" spans="1:10" ht="15">
      <c r="A45" s="93" t="s">
        <v>96</v>
      </c>
      <c r="B45" s="53" t="s">
        <v>198</v>
      </c>
      <c r="C45" s="36"/>
      <c r="D45" s="20">
        <v>0</v>
      </c>
      <c r="E45" s="51"/>
      <c r="F45" s="20">
        <v>0</v>
      </c>
      <c r="I45" s="213"/>
      <c r="J45" s="213"/>
    </row>
    <row r="46" spans="1:10" ht="15">
      <c r="A46" s="93" t="s">
        <v>99</v>
      </c>
      <c r="B46" s="53" t="s">
        <v>199</v>
      </c>
      <c r="C46" s="36"/>
      <c r="D46" s="20">
        <v>0</v>
      </c>
      <c r="E46" s="51"/>
      <c r="F46" s="20">
        <v>228</v>
      </c>
      <c r="I46" s="213"/>
      <c r="J46" s="213"/>
    </row>
    <row r="47" spans="1:10" ht="15">
      <c r="A47" s="93" t="s">
        <v>549</v>
      </c>
      <c r="B47" s="53" t="s">
        <v>200</v>
      </c>
      <c r="C47" s="36"/>
      <c r="D47" s="20">
        <v>0</v>
      </c>
      <c r="E47" s="51"/>
      <c r="F47" s="20">
        <v>72</v>
      </c>
      <c r="I47" s="213"/>
      <c r="J47" s="213"/>
    </row>
    <row r="48" spans="1:10" ht="15">
      <c r="A48" s="93" t="s">
        <v>550</v>
      </c>
      <c r="B48" s="53" t="s">
        <v>81</v>
      </c>
      <c r="C48" s="36"/>
      <c r="D48" s="20">
        <v>0</v>
      </c>
      <c r="E48" s="51"/>
      <c r="F48" s="20">
        <v>0</v>
      </c>
      <c r="I48" s="213"/>
      <c r="J48" s="213"/>
    </row>
    <row r="49" spans="1:10" ht="15">
      <c r="A49" s="93" t="s">
        <v>551</v>
      </c>
      <c r="B49" s="53" t="s">
        <v>201</v>
      </c>
      <c r="C49" s="36"/>
      <c r="D49" s="20">
        <v>0</v>
      </c>
      <c r="E49" s="51"/>
      <c r="F49" s="20">
        <v>156</v>
      </c>
      <c r="I49" s="213"/>
      <c r="J49" s="213"/>
    </row>
    <row r="50" spans="1:10" ht="15">
      <c r="A50" s="93" t="s">
        <v>552</v>
      </c>
      <c r="B50" s="53" t="s">
        <v>202</v>
      </c>
      <c r="C50" s="36"/>
      <c r="D50" s="20">
        <v>0</v>
      </c>
      <c r="E50" s="51"/>
      <c r="F50" s="20">
        <v>0</v>
      </c>
      <c r="I50" s="213"/>
      <c r="J50" s="213"/>
    </row>
    <row r="51" spans="1:10" s="199" customFormat="1" ht="15">
      <c r="A51" s="93" t="s">
        <v>229</v>
      </c>
      <c r="B51" s="216" t="s">
        <v>203</v>
      </c>
      <c r="C51" s="36"/>
      <c r="D51" s="20">
        <v>0</v>
      </c>
      <c r="E51" s="51"/>
      <c r="F51" s="20">
        <v>0</v>
      </c>
      <c r="I51" s="213"/>
      <c r="J51" s="213"/>
    </row>
    <row r="52" spans="1:10" ht="15">
      <c r="A52" s="93" t="s">
        <v>231</v>
      </c>
      <c r="B52" s="53" t="s">
        <v>205</v>
      </c>
      <c r="C52" s="36"/>
      <c r="D52" s="20">
        <v>9848</v>
      </c>
      <c r="E52" s="51"/>
      <c r="F52" s="20">
        <v>27009</v>
      </c>
      <c r="I52" s="213"/>
      <c r="J52" s="213"/>
    </row>
    <row r="53" spans="1:10" ht="15">
      <c r="A53" s="93" t="s">
        <v>553</v>
      </c>
      <c r="B53" s="53" t="s">
        <v>206</v>
      </c>
      <c r="C53" s="36"/>
      <c r="D53" s="20">
        <v>9848</v>
      </c>
      <c r="E53" s="51"/>
      <c r="F53" s="20">
        <v>27002</v>
      </c>
      <c r="I53" s="213"/>
      <c r="J53" s="213"/>
    </row>
    <row r="54" spans="1:10" ht="15">
      <c r="A54" s="93" t="s">
        <v>554</v>
      </c>
      <c r="B54" s="53" t="s">
        <v>125</v>
      </c>
      <c r="C54" s="36"/>
      <c r="D54" s="20">
        <v>0</v>
      </c>
      <c r="E54" s="51"/>
      <c r="F54" s="20">
        <v>7</v>
      </c>
      <c r="I54" s="213"/>
      <c r="J54" s="213"/>
    </row>
    <row r="55" spans="1:10" ht="15">
      <c r="A55" s="93" t="s">
        <v>555</v>
      </c>
      <c r="B55" s="53" t="s">
        <v>208</v>
      </c>
      <c r="C55" s="36"/>
      <c r="D55" s="20">
        <v>136271</v>
      </c>
      <c r="E55" s="51"/>
      <c r="F55" s="20">
        <v>42866</v>
      </c>
      <c r="I55" s="213"/>
      <c r="J55" s="213"/>
    </row>
    <row r="56" spans="1:10" ht="15">
      <c r="A56" s="93" t="s">
        <v>556</v>
      </c>
      <c r="B56" s="53" t="s">
        <v>125</v>
      </c>
      <c r="C56" s="36"/>
      <c r="D56" s="20">
        <v>487</v>
      </c>
      <c r="E56" s="51"/>
      <c r="F56" s="20">
        <v>589</v>
      </c>
      <c r="I56" s="213"/>
      <c r="J56" s="213"/>
    </row>
    <row r="57" spans="1:10" s="199" customFormat="1" ht="15">
      <c r="A57" s="91" t="s">
        <v>101</v>
      </c>
      <c r="B57" s="215" t="s">
        <v>292</v>
      </c>
      <c r="C57" s="35">
        <v>23</v>
      </c>
      <c r="D57" s="21">
        <v>-11062</v>
      </c>
      <c r="E57" s="50"/>
      <c r="F57" s="21">
        <v>-6713</v>
      </c>
      <c r="I57" s="213"/>
      <c r="J57" s="213"/>
    </row>
    <row r="58" spans="1:10" s="199" customFormat="1" ht="15">
      <c r="A58" s="91" t="s">
        <v>105</v>
      </c>
      <c r="B58" s="215" t="s">
        <v>218</v>
      </c>
      <c r="C58" s="35">
        <v>24</v>
      </c>
      <c r="D58" s="21">
        <v>-132360</v>
      </c>
      <c r="E58" s="50"/>
      <c r="F58" s="21">
        <v>-67437</v>
      </c>
      <c r="I58" s="213"/>
      <c r="J58" s="213"/>
    </row>
    <row r="59" spans="1:10" s="199" customFormat="1" ht="15">
      <c r="A59" s="93" t="s">
        <v>106</v>
      </c>
      <c r="B59" s="216" t="s">
        <v>219</v>
      </c>
      <c r="C59" s="36"/>
      <c r="D59" s="20">
        <v>0</v>
      </c>
      <c r="E59" s="51"/>
      <c r="F59" s="21">
        <v>0</v>
      </c>
      <c r="I59" s="213"/>
      <c r="J59" s="213"/>
    </row>
    <row r="60" spans="1:10" s="199" customFormat="1" ht="15">
      <c r="A60" s="112" t="s">
        <v>429</v>
      </c>
      <c r="B60" s="53" t="s">
        <v>28</v>
      </c>
      <c r="C60" s="36"/>
      <c r="D60" s="20">
        <v>0</v>
      </c>
      <c r="E60" s="51"/>
      <c r="F60" s="21">
        <v>0</v>
      </c>
      <c r="I60" s="213"/>
      <c r="J60" s="213"/>
    </row>
    <row r="61" spans="1:10" s="199" customFormat="1" ht="15">
      <c r="A61" s="112"/>
      <c r="B61" s="53" t="s">
        <v>29</v>
      </c>
      <c r="C61" s="36"/>
      <c r="D61" s="20"/>
      <c r="E61" s="51"/>
      <c r="F61" s="21"/>
      <c r="I61" s="213"/>
      <c r="J61" s="213"/>
    </row>
    <row r="62" spans="1:10" s="199" customFormat="1" ht="15">
      <c r="A62" s="112" t="s">
        <v>431</v>
      </c>
      <c r="B62" s="53" t="s">
        <v>201</v>
      </c>
      <c r="C62" s="36"/>
      <c r="D62" s="20">
        <v>0</v>
      </c>
      <c r="E62" s="51"/>
      <c r="F62" s="21">
        <v>0</v>
      </c>
      <c r="I62" s="213"/>
      <c r="J62" s="213"/>
    </row>
    <row r="63" spans="1:10" s="199" customFormat="1" ht="15">
      <c r="A63" s="112" t="s">
        <v>433</v>
      </c>
      <c r="B63" s="53" t="s">
        <v>202</v>
      </c>
      <c r="C63" s="36"/>
      <c r="D63" s="20">
        <v>0</v>
      </c>
      <c r="E63" s="51"/>
      <c r="F63" s="21">
        <v>0</v>
      </c>
      <c r="I63" s="213"/>
      <c r="J63" s="213"/>
    </row>
    <row r="64" spans="1:10" s="199" customFormat="1" ht="15">
      <c r="A64" s="93" t="s">
        <v>108</v>
      </c>
      <c r="B64" s="222" t="s">
        <v>220</v>
      </c>
      <c r="C64" s="223"/>
      <c r="D64" s="20">
        <v>0</v>
      </c>
      <c r="E64" s="51"/>
      <c r="F64" s="21">
        <v>0</v>
      </c>
      <c r="I64" s="213"/>
      <c r="J64" s="213"/>
    </row>
    <row r="65" spans="1:10" s="199" customFormat="1" ht="15">
      <c r="A65" s="93" t="s">
        <v>557</v>
      </c>
      <c r="B65" s="216" t="s">
        <v>221</v>
      </c>
      <c r="C65" s="36"/>
      <c r="D65" s="20">
        <v>0</v>
      </c>
      <c r="E65" s="51"/>
      <c r="F65" s="21">
        <v>0</v>
      </c>
      <c r="I65" s="213"/>
      <c r="J65" s="213"/>
    </row>
    <row r="66" spans="1:10" s="199" customFormat="1" ht="15">
      <c r="A66" s="93" t="s">
        <v>558</v>
      </c>
      <c r="B66" s="216" t="s">
        <v>267</v>
      </c>
      <c r="C66" s="36"/>
      <c r="D66" s="20">
        <v>0</v>
      </c>
      <c r="E66" s="51"/>
      <c r="F66" s="21">
        <v>0</v>
      </c>
      <c r="I66" s="213"/>
      <c r="J66" s="213"/>
    </row>
    <row r="67" spans="1:10" s="199" customFormat="1" ht="15">
      <c r="A67" s="93"/>
      <c r="B67" s="216" t="s">
        <v>268</v>
      </c>
      <c r="C67" s="36"/>
      <c r="D67" s="20"/>
      <c r="E67" s="51"/>
      <c r="F67" s="21"/>
      <c r="I67" s="213"/>
      <c r="J67" s="213"/>
    </row>
    <row r="68" spans="1:10" s="199" customFormat="1" ht="15">
      <c r="A68" s="93" t="s">
        <v>559</v>
      </c>
      <c r="B68" s="216" t="s">
        <v>223</v>
      </c>
      <c r="C68" s="36"/>
      <c r="D68" s="20">
        <v>0</v>
      </c>
      <c r="E68" s="51"/>
      <c r="F68" s="21">
        <v>0</v>
      </c>
      <c r="I68" s="213"/>
      <c r="J68" s="213"/>
    </row>
    <row r="69" spans="1:10" s="199" customFormat="1" ht="15">
      <c r="A69" s="93" t="s">
        <v>560</v>
      </c>
      <c r="B69" s="216" t="s">
        <v>225</v>
      </c>
      <c r="C69" s="36"/>
      <c r="D69" s="20">
        <v>0</v>
      </c>
      <c r="E69" s="51"/>
      <c r="F69" s="21">
        <v>0</v>
      </c>
      <c r="I69" s="213"/>
      <c r="J69" s="213"/>
    </row>
    <row r="70" spans="1:10" s="199" customFormat="1" ht="15">
      <c r="A70" s="93" t="s">
        <v>561</v>
      </c>
      <c r="B70" s="222" t="s">
        <v>227</v>
      </c>
      <c r="C70" s="223"/>
      <c r="D70" s="20">
        <v>0</v>
      </c>
      <c r="E70" s="51"/>
      <c r="F70" s="21">
        <v>0</v>
      </c>
      <c r="I70" s="213"/>
      <c r="J70" s="213"/>
    </row>
    <row r="71" spans="1:10" s="199" customFormat="1" ht="15">
      <c r="A71" s="112" t="s">
        <v>110</v>
      </c>
      <c r="B71" s="53" t="s">
        <v>228</v>
      </c>
      <c r="C71" s="36"/>
      <c r="D71" s="20">
        <v>-25769</v>
      </c>
      <c r="E71" s="51"/>
      <c r="F71" s="20">
        <v>-25116</v>
      </c>
      <c r="I71" s="213"/>
      <c r="J71" s="213"/>
    </row>
    <row r="72" spans="1:10" s="199" customFormat="1" ht="15">
      <c r="A72" s="112" t="s">
        <v>562</v>
      </c>
      <c r="B72" s="53" t="s">
        <v>230</v>
      </c>
      <c r="C72" s="36"/>
      <c r="D72" s="20">
        <v>-106138</v>
      </c>
      <c r="E72" s="51"/>
      <c r="F72" s="20">
        <v>-42172</v>
      </c>
      <c r="I72" s="213"/>
      <c r="J72" s="213"/>
    </row>
    <row r="73" spans="1:10" s="199" customFormat="1" ht="15">
      <c r="A73" s="112" t="s">
        <v>563</v>
      </c>
      <c r="B73" s="53" t="s">
        <v>100</v>
      </c>
      <c r="C73" s="36"/>
      <c r="D73" s="20">
        <v>-453</v>
      </c>
      <c r="E73" s="51"/>
      <c r="F73" s="20">
        <v>-149</v>
      </c>
      <c r="I73" s="213"/>
      <c r="J73" s="213"/>
    </row>
    <row r="74" spans="1:10" s="199" customFormat="1" ht="15">
      <c r="A74" s="92" t="s">
        <v>112</v>
      </c>
      <c r="B74" s="52" t="s">
        <v>232</v>
      </c>
      <c r="C74" s="35"/>
      <c r="D74" s="21">
        <v>19163</v>
      </c>
      <c r="E74" s="50"/>
      <c r="F74" s="21">
        <v>25582</v>
      </c>
      <c r="I74" s="213"/>
      <c r="J74" s="213"/>
    </row>
    <row r="75" spans="1:10" s="199" customFormat="1" ht="15">
      <c r="A75" s="92" t="s">
        <v>114</v>
      </c>
      <c r="B75" s="215" t="s">
        <v>277</v>
      </c>
      <c r="C75" s="35"/>
      <c r="D75" s="20">
        <v>0</v>
      </c>
      <c r="E75" s="51"/>
      <c r="F75" s="21">
        <v>0</v>
      </c>
      <c r="I75" s="213"/>
      <c r="J75" s="213"/>
    </row>
    <row r="76" spans="1:10" s="199" customFormat="1" ht="15">
      <c r="A76" s="92"/>
      <c r="B76" s="215" t="s">
        <v>278</v>
      </c>
      <c r="C76" s="35"/>
      <c r="D76" s="20"/>
      <c r="E76" s="51"/>
      <c r="F76" s="20"/>
      <c r="I76" s="213"/>
      <c r="J76" s="213"/>
    </row>
    <row r="77" spans="1:10" s="199" customFormat="1" ht="15">
      <c r="A77" s="92" t="s">
        <v>116</v>
      </c>
      <c r="B77" s="215" t="s">
        <v>233</v>
      </c>
      <c r="C77" s="35"/>
      <c r="D77" s="20">
        <v>0</v>
      </c>
      <c r="E77" s="51"/>
      <c r="F77" s="21">
        <v>0</v>
      </c>
      <c r="I77" s="213"/>
      <c r="J77" s="213"/>
    </row>
    <row r="78" spans="1:10" s="199" customFormat="1" ht="15">
      <c r="A78" s="91" t="s">
        <v>118</v>
      </c>
      <c r="B78" s="215" t="s">
        <v>234</v>
      </c>
      <c r="C78" s="35"/>
      <c r="D78" s="21">
        <v>19163</v>
      </c>
      <c r="E78" s="50"/>
      <c r="F78" s="21">
        <v>25582</v>
      </c>
      <c r="I78" s="213"/>
      <c r="J78" s="213"/>
    </row>
    <row r="79" spans="1:10" s="199" customFormat="1" ht="15">
      <c r="A79" s="224" t="s">
        <v>120</v>
      </c>
      <c r="B79" s="215" t="s">
        <v>235</v>
      </c>
      <c r="C79" s="35">
        <v>11</v>
      </c>
      <c r="D79" s="21">
        <v>-3861</v>
      </c>
      <c r="E79" s="50"/>
      <c r="F79" s="21">
        <v>-5122</v>
      </c>
      <c r="I79" s="213"/>
      <c r="J79" s="213"/>
    </row>
    <row r="80" spans="1:10" s="199" customFormat="1" ht="15">
      <c r="A80" s="225" t="s">
        <v>164</v>
      </c>
      <c r="B80" s="216" t="s">
        <v>236</v>
      </c>
      <c r="C80" s="36"/>
      <c r="D80" s="20">
        <v>-11154</v>
      </c>
      <c r="E80" s="51"/>
      <c r="F80" s="20">
        <v>-7338</v>
      </c>
      <c r="I80" s="213"/>
      <c r="J80" s="213"/>
    </row>
    <row r="81" spans="1:10" s="199" customFormat="1" ht="15">
      <c r="A81" s="225" t="s">
        <v>166</v>
      </c>
      <c r="B81" s="216" t="s">
        <v>293</v>
      </c>
      <c r="C81" s="36"/>
      <c r="D81" s="20">
        <v>0</v>
      </c>
      <c r="E81" s="51"/>
      <c r="F81" s="20">
        <v>0</v>
      </c>
      <c r="I81" s="213"/>
      <c r="J81" s="213"/>
    </row>
    <row r="82" spans="1:10" s="199" customFormat="1" ht="15">
      <c r="A82" s="225" t="s">
        <v>171</v>
      </c>
      <c r="B82" s="216" t="s">
        <v>295</v>
      </c>
      <c r="C82" s="36"/>
      <c r="D82" s="20">
        <v>7293</v>
      </c>
      <c r="E82" s="51"/>
      <c r="F82" s="20">
        <v>2216</v>
      </c>
      <c r="I82" s="213"/>
      <c r="J82" s="213"/>
    </row>
    <row r="83" spans="1:10" s="199" customFormat="1" ht="15">
      <c r="A83" s="91" t="s">
        <v>122</v>
      </c>
      <c r="B83" s="215" t="s">
        <v>296</v>
      </c>
      <c r="C83" s="35"/>
      <c r="D83" s="21">
        <v>15302</v>
      </c>
      <c r="E83" s="50"/>
      <c r="F83" s="21">
        <v>20460</v>
      </c>
      <c r="I83" s="213"/>
      <c r="J83" s="213"/>
    </row>
    <row r="84" spans="1:10" s="199" customFormat="1" ht="15">
      <c r="A84" s="91" t="s">
        <v>126</v>
      </c>
      <c r="B84" s="215" t="s">
        <v>297</v>
      </c>
      <c r="C84" s="35"/>
      <c r="D84" s="21">
        <v>0</v>
      </c>
      <c r="E84" s="50"/>
      <c r="F84" s="21">
        <v>0</v>
      </c>
      <c r="I84" s="213"/>
      <c r="J84" s="213"/>
    </row>
    <row r="85" spans="1:10" ht="15">
      <c r="A85" s="93" t="s">
        <v>418</v>
      </c>
      <c r="B85" s="216" t="s">
        <v>298</v>
      </c>
      <c r="C85" s="36"/>
      <c r="D85" s="20">
        <v>0</v>
      </c>
      <c r="E85" s="51"/>
      <c r="F85" s="20">
        <v>0</v>
      </c>
      <c r="I85" s="213"/>
      <c r="J85" s="213"/>
    </row>
    <row r="86" spans="1:10" ht="15">
      <c r="A86" s="93" t="s">
        <v>419</v>
      </c>
      <c r="B86" s="216" t="s">
        <v>299</v>
      </c>
      <c r="C86" s="36"/>
      <c r="D86" s="20">
        <v>0</v>
      </c>
      <c r="E86" s="51"/>
      <c r="F86" s="20">
        <v>0</v>
      </c>
      <c r="I86" s="213"/>
      <c r="J86" s="213"/>
    </row>
    <row r="87" spans="1:10" ht="15">
      <c r="A87" s="93" t="s">
        <v>564</v>
      </c>
      <c r="B87" s="216" t="s">
        <v>300</v>
      </c>
      <c r="C87" s="36"/>
      <c r="D87" s="20">
        <v>0</v>
      </c>
      <c r="E87" s="51"/>
      <c r="F87" s="20">
        <v>0</v>
      </c>
      <c r="I87" s="213"/>
      <c r="J87" s="213"/>
    </row>
    <row r="88" spans="1:10" s="199" customFormat="1" ht="15">
      <c r="A88" s="91" t="s">
        <v>128</v>
      </c>
      <c r="B88" s="215" t="s">
        <v>301</v>
      </c>
      <c r="C88" s="35"/>
      <c r="D88" s="21">
        <v>0</v>
      </c>
      <c r="E88" s="50"/>
      <c r="F88" s="21">
        <v>0</v>
      </c>
      <c r="I88" s="213"/>
      <c r="J88" s="213"/>
    </row>
    <row r="89" spans="1:10" ht="15">
      <c r="A89" s="93" t="s">
        <v>129</v>
      </c>
      <c r="B89" s="216" t="s">
        <v>302</v>
      </c>
      <c r="C89" s="36"/>
      <c r="D89" s="20">
        <v>0</v>
      </c>
      <c r="E89" s="51"/>
      <c r="F89" s="20">
        <v>0</v>
      </c>
      <c r="I89" s="213"/>
      <c r="J89" s="213"/>
    </row>
    <row r="90" spans="1:10" ht="15">
      <c r="A90" s="93" t="s">
        <v>131</v>
      </c>
      <c r="B90" s="216" t="s">
        <v>303</v>
      </c>
      <c r="C90" s="36"/>
      <c r="D90" s="20">
        <v>0</v>
      </c>
      <c r="E90" s="51"/>
      <c r="F90" s="20">
        <v>0</v>
      </c>
      <c r="I90" s="213"/>
      <c r="J90" s="213"/>
    </row>
    <row r="91" spans="1:10" ht="15">
      <c r="A91" s="93" t="s">
        <v>307</v>
      </c>
      <c r="B91" s="216" t="s">
        <v>304</v>
      </c>
      <c r="C91" s="36"/>
      <c r="D91" s="20">
        <v>0</v>
      </c>
      <c r="E91" s="51"/>
      <c r="F91" s="20">
        <v>0</v>
      </c>
      <c r="I91" s="213"/>
      <c r="J91" s="213"/>
    </row>
    <row r="92" spans="1:10" s="199" customFormat="1" ht="15">
      <c r="A92" s="91" t="s">
        <v>133</v>
      </c>
      <c r="B92" s="215" t="s">
        <v>305</v>
      </c>
      <c r="C92" s="35"/>
      <c r="D92" s="21">
        <v>0</v>
      </c>
      <c r="E92" s="50"/>
      <c r="F92" s="21">
        <v>0</v>
      </c>
      <c r="I92" s="213"/>
      <c r="J92" s="213"/>
    </row>
    <row r="93" spans="1:10" s="199" customFormat="1" ht="15">
      <c r="A93" s="91" t="s">
        <v>309</v>
      </c>
      <c r="B93" s="215" t="s">
        <v>306</v>
      </c>
      <c r="C93" s="35"/>
      <c r="D93" s="21">
        <v>0</v>
      </c>
      <c r="E93" s="50"/>
      <c r="F93" s="21">
        <v>0</v>
      </c>
      <c r="I93" s="213"/>
      <c r="J93" s="213"/>
    </row>
    <row r="94" spans="1:10" ht="15">
      <c r="A94" s="93" t="s">
        <v>565</v>
      </c>
      <c r="B94" s="216" t="s">
        <v>236</v>
      </c>
      <c r="C94" s="36"/>
      <c r="D94" s="20">
        <v>0</v>
      </c>
      <c r="E94" s="51"/>
      <c r="F94" s="20">
        <v>0</v>
      </c>
      <c r="I94" s="213"/>
      <c r="J94" s="213"/>
    </row>
    <row r="95" spans="1:10" ht="15">
      <c r="A95" s="93" t="s">
        <v>566</v>
      </c>
      <c r="B95" s="216" t="s">
        <v>293</v>
      </c>
      <c r="C95" s="36"/>
      <c r="D95" s="20">
        <v>0</v>
      </c>
      <c r="E95" s="51"/>
      <c r="F95" s="20">
        <v>0</v>
      </c>
      <c r="I95" s="213"/>
      <c r="J95" s="213"/>
    </row>
    <row r="96" spans="1:10" ht="15">
      <c r="A96" s="93" t="s">
        <v>567</v>
      </c>
      <c r="B96" s="216" t="s">
        <v>295</v>
      </c>
      <c r="C96" s="36"/>
      <c r="D96" s="20">
        <v>0</v>
      </c>
      <c r="E96" s="51"/>
      <c r="F96" s="20">
        <v>0</v>
      </c>
      <c r="I96" s="213"/>
      <c r="J96" s="213"/>
    </row>
    <row r="97" spans="1:10" s="199" customFormat="1" ht="15">
      <c r="A97" s="91" t="s">
        <v>330</v>
      </c>
      <c r="B97" s="215" t="s">
        <v>308</v>
      </c>
      <c r="C97" s="35"/>
      <c r="D97" s="21">
        <v>0</v>
      </c>
      <c r="E97" s="50"/>
      <c r="F97" s="21">
        <v>0</v>
      </c>
      <c r="I97" s="213"/>
      <c r="J97" s="213"/>
    </row>
    <row r="98" spans="1:10" s="199" customFormat="1" ht="15">
      <c r="A98" s="91" t="s">
        <v>443</v>
      </c>
      <c r="B98" s="215" t="s">
        <v>310</v>
      </c>
      <c r="C98" s="35"/>
      <c r="D98" s="21">
        <v>15302</v>
      </c>
      <c r="E98" s="78"/>
      <c r="F98" s="21">
        <v>20460</v>
      </c>
      <c r="I98" s="213"/>
      <c r="J98" s="213"/>
    </row>
    <row r="99" spans="1:10" ht="15">
      <c r="A99" s="94"/>
      <c r="B99" s="109" t="s">
        <v>332</v>
      </c>
      <c r="C99" s="84">
        <v>25</v>
      </c>
      <c r="D99" s="227">
        <v>192.47798742138366</v>
      </c>
      <c r="E99" s="226"/>
      <c r="F99" s="227">
        <v>257.35849056603774</v>
      </c>
      <c r="I99" s="213"/>
      <c r="J99" s="213"/>
    </row>
    <row r="100" spans="4:6" ht="15">
      <c r="D100" s="194"/>
      <c r="F100" s="194"/>
    </row>
    <row r="101" ht="15">
      <c r="F101" s="194"/>
    </row>
    <row r="102" spans="4:6" ht="15">
      <c r="D102" s="194"/>
      <c r="F102" s="194"/>
    </row>
  </sheetData>
  <sheetProtection/>
  <printOptions/>
  <pageMargins left="0.5905511811023623" right="0.5905511811023623" top="0.5118110236220472" bottom="1.062992125984252" header="0.5118110236220472" footer="0.5511811023622047"/>
  <pageSetup fitToHeight="1" fitToWidth="1" horizontalDpi="600" verticalDpi="600" orientation="portrait" paperSize="9" scale="43" r:id="rId1"/>
  <headerFooter alignWithMargins="0">
    <oddFooter>&amp;C&amp;"Times New Roman,Normal"&amp;11 İlişikteki notlar bu finansal tabloların ayrılmaz bir parçasıdır.
4</oddFooter>
  </headerFooter>
  <ignoredErrors>
    <ignoredError sqref="F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4.50390625" style="313" customWidth="1"/>
    <col min="2" max="2" width="8.75390625" style="317" customWidth="1"/>
    <col min="3" max="3" width="84.00390625" style="313" bestFit="1" customWidth="1"/>
    <col min="4" max="4" width="6.375" style="313" bestFit="1" customWidth="1"/>
    <col min="5" max="5" width="21.875" style="313" customWidth="1"/>
    <col min="6" max="6" width="24.75390625" style="313" customWidth="1"/>
    <col min="7" max="16384" width="9.00390625" style="313" customWidth="1"/>
  </cols>
  <sheetData>
    <row r="1" spans="1:11" s="1" customFormat="1" ht="23.25">
      <c r="A1" s="54" t="s">
        <v>329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572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23.25">
      <c r="A3" s="54" t="s">
        <v>501</v>
      </c>
      <c r="B3" s="3"/>
      <c r="C3" s="47"/>
      <c r="D3" s="47"/>
      <c r="E3" s="11"/>
      <c r="F3" s="11"/>
      <c r="G3" s="11"/>
      <c r="H3" s="11"/>
      <c r="I3" s="11"/>
      <c r="J3" s="11"/>
      <c r="K3" s="11"/>
    </row>
    <row r="4" spans="1:11" s="1" customFormat="1" ht="19.5">
      <c r="A4" s="55" t="s">
        <v>325</v>
      </c>
      <c r="B4" s="3"/>
      <c r="C4" s="49"/>
      <c r="D4" s="49"/>
      <c r="E4" s="15"/>
      <c r="F4" s="15"/>
      <c r="G4" s="15"/>
      <c r="H4" s="11"/>
      <c r="I4" s="11"/>
      <c r="J4" s="11"/>
      <c r="K4" s="11"/>
    </row>
    <row r="5" spans="1:11" s="1" customFormat="1" ht="19.5">
      <c r="A5" s="55"/>
      <c r="B5" s="3"/>
      <c r="C5" s="49"/>
      <c r="D5" s="49"/>
      <c r="E5" s="15"/>
      <c r="F5" s="15"/>
      <c r="G5" s="15"/>
      <c r="H5" s="11"/>
      <c r="I5" s="11"/>
      <c r="J5" s="11"/>
      <c r="K5" s="11"/>
    </row>
    <row r="6" spans="1:7" ht="28.5">
      <c r="A6" s="322"/>
      <c r="B6" s="323"/>
      <c r="C6" s="324"/>
      <c r="D6" s="410"/>
      <c r="E6" s="320" t="str">
        <f>+PL!D10</f>
        <v>Bağımsız Denetimden Geçmiş</v>
      </c>
      <c r="F6" s="114" t="str">
        <f>+PL!F10</f>
        <v>Bağımsız Denetimden Geçmiş</v>
      </c>
      <c r="G6" s="314"/>
    </row>
    <row r="7" spans="1:7" ht="15.75">
      <c r="A7" s="306"/>
      <c r="B7" s="325"/>
      <c r="C7" s="326"/>
      <c r="D7" s="196" t="s">
        <v>263</v>
      </c>
      <c r="E7" s="321" t="str">
        <f>PL!D11</f>
        <v>1 Ocak - 31 Aralık 2013</v>
      </c>
      <c r="F7" s="228" t="str">
        <f>+PL!F11</f>
        <v>1 Ocak - 31 Aralık 2012</v>
      </c>
      <c r="G7" s="314"/>
    </row>
    <row r="8" spans="1:7" ht="9.75" customHeight="1">
      <c r="A8" s="327"/>
      <c r="B8" s="328"/>
      <c r="C8" s="329"/>
      <c r="D8" s="411"/>
      <c r="E8" s="330"/>
      <c r="F8" s="331"/>
      <c r="G8" s="314"/>
    </row>
    <row r="9" spans="1:7" ht="15.75">
      <c r="A9" s="306"/>
      <c r="B9" s="332" t="s">
        <v>75</v>
      </c>
      <c r="C9" s="333" t="s">
        <v>468</v>
      </c>
      <c r="D9" s="412"/>
      <c r="E9" s="166">
        <v>15302</v>
      </c>
      <c r="F9" s="166">
        <v>20460</v>
      </c>
      <c r="G9" s="314"/>
    </row>
    <row r="10" spans="1:7" ht="15.75" customHeight="1">
      <c r="A10" s="306"/>
      <c r="B10" s="334" t="s">
        <v>77</v>
      </c>
      <c r="C10" s="333" t="s">
        <v>469</v>
      </c>
      <c r="D10" s="412"/>
      <c r="E10" s="166">
        <v>-247</v>
      </c>
      <c r="F10" s="166">
        <v>29</v>
      </c>
      <c r="G10" s="314"/>
    </row>
    <row r="11" spans="1:7" s="316" customFormat="1" ht="15.75">
      <c r="A11" s="335"/>
      <c r="B11" s="336" t="s">
        <v>78</v>
      </c>
      <c r="C11" s="333" t="s">
        <v>470</v>
      </c>
      <c r="D11" s="333"/>
      <c r="E11" s="166">
        <v>-247</v>
      </c>
      <c r="F11" s="166">
        <v>0</v>
      </c>
      <c r="G11" s="315"/>
    </row>
    <row r="12" spans="1:7" s="316" customFormat="1" ht="15.75">
      <c r="A12" s="303"/>
      <c r="B12" s="337" t="s">
        <v>471</v>
      </c>
      <c r="C12" s="338" t="s">
        <v>472</v>
      </c>
      <c r="D12" s="338"/>
      <c r="E12" s="345">
        <v>0</v>
      </c>
      <c r="F12" s="345">
        <v>0</v>
      </c>
      <c r="G12" s="315"/>
    </row>
    <row r="13" spans="1:7" s="316" customFormat="1" ht="15.75">
      <c r="A13" s="303"/>
      <c r="B13" s="337" t="s">
        <v>473</v>
      </c>
      <c r="C13" s="338" t="s">
        <v>474</v>
      </c>
      <c r="D13" s="338"/>
      <c r="E13" s="345">
        <v>0</v>
      </c>
      <c r="F13" s="345">
        <v>0</v>
      </c>
      <c r="G13" s="315"/>
    </row>
    <row r="14" spans="1:7" s="316" customFormat="1" ht="15.75">
      <c r="A14" s="303"/>
      <c r="B14" s="337" t="s">
        <v>475</v>
      </c>
      <c r="C14" s="338" t="s">
        <v>476</v>
      </c>
      <c r="D14" s="338"/>
      <c r="E14" s="345">
        <v>-309</v>
      </c>
      <c r="F14" s="345">
        <v>0</v>
      </c>
      <c r="G14" s="315"/>
    </row>
    <row r="15" spans="1:7" s="316" customFormat="1" ht="15.75">
      <c r="A15" s="303"/>
      <c r="B15" s="337" t="s">
        <v>477</v>
      </c>
      <c r="C15" s="338" t="s">
        <v>478</v>
      </c>
      <c r="D15" s="338"/>
      <c r="E15" s="345">
        <v>0</v>
      </c>
      <c r="F15" s="345">
        <v>0</v>
      </c>
      <c r="G15" s="315"/>
    </row>
    <row r="16" spans="1:7" ht="15.75">
      <c r="A16" s="306"/>
      <c r="B16" s="337" t="s">
        <v>479</v>
      </c>
      <c r="C16" s="338" t="s">
        <v>480</v>
      </c>
      <c r="D16" s="413"/>
      <c r="E16" s="306">
        <v>62</v>
      </c>
      <c r="F16" s="345">
        <v>0</v>
      </c>
      <c r="G16" s="314"/>
    </row>
    <row r="17" spans="1:7" ht="15.75">
      <c r="A17" s="306"/>
      <c r="B17" s="337" t="s">
        <v>481</v>
      </c>
      <c r="C17" s="338" t="s">
        <v>482</v>
      </c>
      <c r="D17" s="338"/>
      <c r="E17" s="345">
        <v>0</v>
      </c>
      <c r="F17" s="345">
        <v>0</v>
      </c>
      <c r="G17" s="314"/>
    </row>
    <row r="18" spans="1:7" ht="15.75">
      <c r="A18" s="306"/>
      <c r="B18" s="337" t="s">
        <v>483</v>
      </c>
      <c r="C18" s="338" t="s">
        <v>484</v>
      </c>
      <c r="D18" s="413"/>
      <c r="E18" s="306">
        <v>62</v>
      </c>
      <c r="F18" s="345">
        <v>0</v>
      </c>
      <c r="G18" s="314"/>
    </row>
    <row r="19" spans="1:7" ht="15.75">
      <c r="A19" s="306"/>
      <c r="B19" s="339" t="s">
        <v>80</v>
      </c>
      <c r="C19" s="333" t="s">
        <v>485</v>
      </c>
      <c r="D19" s="333"/>
      <c r="E19" s="166">
        <v>0</v>
      </c>
      <c r="F19" s="166">
        <v>29</v>
      </c>
      <c r="G19" s="314"/>
    </row>
    <row r="20" spans="1:7" ht="15.75">
      <c r="A20" s="306"/>
      <c r="B20" s="337" t="s">
        <v>486</v>
      </c>
      <c r="C20" s="338" t="s">
        <v>487</v>
      </c>
      <c r="D20" s="338"/>
      <c r="E20" s="345">
        <v>0</v>
      </c>
      <c r="F20" s="345">
        <v>0</v>
      </c>
      <c r="G20" s="314"/>
    </row>
    <row r="21" spans="1:7" ht="15.75">
      <c r="A21" s="306"/>
      <c r="B21" s="337" t="s">
        <v>488</v>
      </c>
      <c r="C21" s="338" t="s">
        <v>489</v>
      </c>
      <c r="D21" s="413"/>
      <c r="E21" s="306"/>
      <c r="F21" s="345">
        <v>34</v>
      </c>
      <c r="G21" s="314"/>
    </row>
    <row r="22" spans="1:7" ht="15.75" customHeight="1">
      <c r="A22" s="306"/>
      <c r="B22" s="337" t="s">
        <v>490</v>
      </c>
      <c r="C22" s="338" t="s">
        <v>491</v>
      </c>
      <c r="D22" s="338"/>
      <c r="E22" s="345">
        <v>0</v>
      </c>
      <c r="F22" s="345">
        <v>0</v>
      </c>
      <c r="G22" s="314"/>
    </row>
    <row r="23" spans="1:7" ht="15.75">
      <c r="A23" s="306"/>
      <c r="B23" s="337" t="s">
        <v>492</v>
      </c>
      <c r="C23" s="338" t="s">
        <v>493</v>
      </c>
      <c r="D23" s="338"/>
      <c r="E23" s="345">
        <v>0</v>
      </c>
      <c r="F23" s="345">
        <v>0</v>
      </c>
      <c r="G23" s="314"/>
    </row>
    <row r="24" spans="1:7" s="316" customFormat="1" ht="15.75" customHeight="1">
      <c r="A24" s="303"/>
      <c r="B24" s="337" t="s">
        <v>494</v>
      </c>
      <c r="C24" s="338" t="s">
        <v>495</v>
      </c>
      <c r="D24" s="338"/>
      <c r="E24" s="345">
        <v>0</v>
      </c>
      <c r="F24" s="345"/>
      <c r="G24" s="315"/>
    </row>
    <row r="25" spans="1:7" s="316" customFormat="1" ht="15.75" customHeight="1">
      <c r="A25" s="303"/>
      <c r="B25" s="337" t="s">
        <v>496</v>
      </c>
      <c r="C25" s="338" t="s">
        <v>497</v>
      </c>
      <c r="D25" s="338"/>
      <c r="E25" s="345">
        <v>0</v>
      </c>
      <c r="F25" s="345">
        <v>-5</v>
      </c>
      <c r="G25" s="315"/>
    </row>
    <row r="26" spans="1:7" s="316" customFormat="1" ht="15.75" customHeight="1">
      <c r="A26" s="303"/>
      <c r="B26" s="340" t="s">
        <v>498</v>
      </c>
      <c r="C26" s="338" t="s">
        <v>482</v>
      </c>
      <c r="D26" s="338"/>
      <c r="E26" s="345">
        <v>0</v>
      </c>
      <c r="F26" s="345">
        <v>0</v>
      </c>
      <c r="G26" s="315"/>
    </row>
    <row r="27" spans="1:7" s="316" customFormat="1" ht="15.75" customHeight="1">
      <c r="A27" s="303"/>
      <c r="B27" s="340" t="s">
        <v>499</v>
      </c>
      <c r="C27" s="338" t="s">
        <v>484</v>
      </c>
      <c r="D27" s="338"/>
      <c r="E27" s="345">
        <v>0</v>
      </c>
      <c r="F27" s="345">
        <v>-5</v>
      </c>
      <c r="G27" s="315"/>
    </row>
    <row r="28" spans="1:7" s="316" customFormat="1" ht="15.75" customHeight="1">
      <c r="A28" s="303"/>
      <c r="B28" s="332" t="s">
        <v>84</v>
      </c>
      <c r="C28" s="341" t="s">
        <v>500</v>
      </c>
      <c r="D28" s="341"/>
      <c r="E28" s="166">
        <v>15055</v>
      </c>
      <c r="F28" s="166">
        <v>20489</v>
      </c>
      <c r="G28" s="315"/>
    </row>
    <row r="29" spans="1:6" ht="18.75" customHeight="1">
      <c r="A29" s="327"/>
      <c r="B29" s="318"/>
      <c r="C29" s="319"/>
      <c r="D29" s="414"/>
      <c r="E29" s="327"/>
      <c r="F29" s="342"/>
    </row>
    <row r="30" spans="1:6" ht="15">
      <c r="A30" s="343"/>
      <c r="B30" s="344"/>
      <c r="C30" s="343"/>
      <c r="D30" s="343"/>
      <c r="E30" s="343"/>
      <c r="F30" s="3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  <headerFooter>
    <oddFooter>&amp;C&amp;"Times New Roman,Normal" İlişikteki notlar bu finansal tabloların ayrılmaz bir parçasıdır.
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2.375" style="346" customWidth="1"/>
    <col min="2" max="2" width="6.375" style="356" customWidth="1"/>
    <col min="3" max="3" width="64.50390625" style="346" bestFit="1" customWidth="1"/>
    <col min="4" max="4" width="6.375" style="346" bestFit="1" customWidth="1"/>
    <col min="5" max="5" width="12.875" style="346" customWidth="1"/>
    <col min="6" max="6" width="18.25390625" style="346" customWidth="1"/>
    <col min="7" max="15" width="12.875" style="346" customWidth="1"/>
    <col min="16" max="16" width="14.50390625" style="346" customWidth="1"/>
    <col min="17" max="20" width="12.875" style="346" customWidth="1"/>
    <col min="21" max="21" width="12.875" style="347" customWidth="1"/>
    <col min="22" max="22" width="13.625" style="346" bestFit="1" customWidth="1"/>
    <col min="23" max="23" width="15.25390625" style="346" bestFit="1" customWidth="1"/>
    <col min="24" max="24" width="12.875" style="346" customWidth="1"/>
    <col min="25" max="32" width="10.25390625" style="346" customWidth="1"/>
    <col min="33" max="16384" width="9.00390625" style="346" customWidth="1"/>
  </cols>
  <sheetData>
    <row r="1" spans="1:11" s="1" customFormat="1" ht="23.25">
      <c r="A1" s="54" t="s">
        <v>572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568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19.5">
      <c r="A3" s="55" t="s">
        <v>324</v>
      </c>
      <c r="B3" s="3"/>
      <c r="C3" s="49"/>
      <c r="D3" s="49"/>
      <c r="E3" s="15"/>
      <c r="F3" s="15"/>
      <c r="G3" s="15"/>
      <c r="H3" s="11"/>
      <c r="I3" s="11"/>
      <c r="J3" s="11"/>
      <c r="K3" s="11"/>
    </row>
    <row r="4" spans="1:24" ht="14.25" customHeight="1">
      <c r="A4" s="348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1"/>
      <c r="V4" s="350"/>
      <c r="X4" s="352"/>
    </row>
    <row r="5" spans="1:24" s="357" customFormat="1" ht="15.75" customHeight="1">
      <c r="A5" s="367"/>
      <c r="B5" s="368"/>
      <c r="C5" s="415" t="s">
        <v>505</v>
      </c>
      <c r="D5" s="369"/>
      <c r="E5" s="367"/>
      <c r="F5" s="370"/>
      <c r="G5" s="370"/>
      <c r="H5" s="370"/>
      <c r="I5" s="370"/>
      <c r="J5" s="402"/>
      <c r="K5" s="370"/>
      <c r="L5" s="370"/>
      <c r="M5" s="370"/>
      <c r="N5" s="370"/>
      <c r="O5" s="370"/>
      <c r="P5" s="370"/>
      <c r="Q5" s="371"/>
      <c r="R5" s="371"/>
      <c r="S5" s="371"/>
      <c r="T5" s="371" t="s">
        <v>506</v>
      </c>
      <c r="U5" s="370"/>
      <c r="V5" s="370"/>
      <c r="W5" s="372"/>
      <c r="X5" s="367"/>
    </row>
    <row r="6" spans="1:24" s="357" customFormat="1" ht="15.75" customHeight="1">
      <c r="A6" s="300"/>
      <c r="B6" s="373"/>
      <c r="C6" s="416"/>
      <c r="D6" s="374"/>
      <c r="E6" s="300"/>
      <c r="F6" s="375"/>
      <c r="G6" s="375"/>
      <c r="H6" s="375"/>
      <c r="I6" s="375"/>
      <c r="J6" s="418" t="s">
        <v>507</v>
      </c>
      <c r="K6" s="419"/>
      <c r="L6" s="420"/>
      <c r="M6" s="418" t="s">
        <v>508</v>
      </c>
      <c r="N6" s="419"/>
      <c r="O6" s="420"/>
      <c r="P6" s="375"/>
      <c r="Q6" s="376"/>
      <c r="R6" s="376"/>
      <c r="S6" s="376"/>
      <c r="T6" s="376"/>
      <c r="U6" s="375"/>
      <c r="V6" s="375"/>
      <c r="W6" s="377"/>
      <c r="X6" s="300"/>
    </row>
    <row r="7" spans="1:24" s="357" customFormat="1" ht="15.75" customHeight="1">
      <c r="A7" s="300"/>
      <c r="B7" s="373"/>
      <c r="C7" s="416"/>
      <c r="D7" s="374"/>
      <c r="E7" s="300"/>
      <c r="F7" s="375"/>
      <c r="G7" s="375"/>
      <c r="H7" s="375"/>
      <c r="I7" s="375"/>
      <c r="J7" s="418" t="s">
        <v>509</v>
      </c>
      <c r="K7" s="419"/>
      <c r="L7" s="420"/>
      <c r="M7" s="418" t="s">
        <v>509</v>
      </c>
      <c r="N7" s="419"/>
      <c r="O7" s="420"/>
      <c r="P7" s="375"/>
      <c r="Q7" s="376"/>
      <c r="R7" s="376"/>
      <c r="S7" s="376"/>
      <c r="T7" s="376"/>
      <c r="U7" s="375"/>
      <c r="V7" s="375"/>
      <c r="W7" s="377"/>
      <c r="X7" s="300"/>
    </row>
    <row r="8" spans="1:49" s="357" customFormat="1" ht="15.75" customHeight="1">
      <c r="A8" s="300"/>
      <c r="B8" s="378"/>
      <c r="C8" s="417"/>
      <c r="D8" s="379"/>
      <c r="E8" s="380" t="s">
        <v>66</v>
      </c>
      <c r="F8" s="380" t="s">
        <v>245</v>
      </c>
      <c r="G8" s="380" t="s">
        <v>67</v>
      </c>
      <c r="H8" s="380" t="s">
        <v>67</v>
      </c>
      <c r="I8" s="380" t="s">
        <v>510</v>
      </c>
      <c r="J8" s="380"/>
      <c r="K8" s="380"/>
      <c r="L8" s="380"/>
      <c r="M8" s="380"/>
      <c r="N8" s="380"/>
      <c r="O8" s="380"/>
      <c r="P8" s="380" t="s">
        <v>511</v>
      </c>
      <c r="Q8" s="380" t="s">
        <v>512</v>
      </c>
      <c r="R8" s="380" t="s">
        <v>68</v>
      </c>
      <c r="S8" s="380" t="s">
        <v>69</v>
      </c>
      <c r="T8" s="380" t="s">
        <v>513</v>
      </c>
      <c r="U8" s="380" t="s">
        <v>514</v>
      </c>
      <c r="V8" s="380" t="s">
        <v>70</v>
      </c>
      <c r="W8" s="380" t="s">
        <v>515</v>
      </c>
      <c r="X8" s="380" t="s">
        <v>74</v>
      </c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</row>
    <row r="9" spans="1:49" s="357" customFormat="1" ht="15" customHeight="1">
      <c r="A9" s="300"/>
      <c r="B9" s="378"/>
      <c r="C9" s="417"/>
      <c r="D9" s="196" t="s">
        <v>263</v>
      </c>
      <c r="E9" s="380" t="s">
        <v>245</v>
      </c>
      <c r="F9" s="380" t="s">
        <v>248</v>
      </c>
      <c r="G9" s="380" t="s">
        <v>246</v>
      </c>
      <c r="H9" s="380" t="s">
        <v>247</v>
      </c>
      <c r="I9" s="380" t="s">
        <v>248</v>
      </c>
      <c r="J9" s="380">
        <v>1</v>
      </c>
      <c r="K9" s="380">
        <v>2</v>
      </c>
      <c r="L9" s="380">
        <v>3</v>
      </c>
      <c r="M9" s="380">
        <v>4</v>
      </c>
      <c r="N9" s="380">
        <v>5</v>
      </c>
      <c r="O9" s="380">
        <v>6</v>
      </c>
      <c r="P9" s="380" t="s">
        <v>248</v>
      </c>
      <c r="Q9" s="380" t="s">
        <v>516</v>
      </c>
      <c r="R9" s="380" t="s">
        <v>248</v>
      </c>
      <c r="S9" s="380" t="s">
        <v>516</v>
      </c>
      <c r="T9" s="380" t="s">
        <v>248</v>
      </c>
      <c r="U9" s="380" t="s">
        <v>249</v>
      </c>
      <c r="V9" s="380" t="s">
        <v>249</v>
      </c>
      <c r="W9" s="380" t="s">
        <v>517</v>
      </c>
      <c r="X9" s="380" t="s">
        <v>250</v>
      </c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</row>
    <row r="10" spans="1:49" s="357" customFormat="1" ht="9" customHeight="1">
      <c r="A10" s="300"/>
      <c r="B10" s="378"/>
      <c r="C10" s="381"/>
      <c r="D10" s="381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</row>
    <row r="11" spans="1:49" s="357" customFormat="1" ht="15.75" customHeight="1">
      <c r="A11" s="300"/>
      <c r="B11" s="378"/>
      <c r="C11" s="381" t="s">
        <v>518</v>
      </c>
      <c r="D11" s="381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</row>
    <row r="12" spans="1:49" s="357" customFormat="1" ht="18.75" customHeight="1">
      <c r="A12" s="300"/>
      <c r="B12" s="378"/>
      <c r="C12" s="383" t="s">
        <v>337</v>
      </c>
      <c r="D12" s="383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</row>
    <row r="13" spans="1:49" s="357" customFormat="1" ht="18.75" customHeight="1">
      <c r="A13" s="300"/>
      <c r="B13" s="378"/>
      <c r="C13" s="384" t="s">
        <v>343</v>
      </c>
      <c r="D13" s="384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</row>
    <row r="14" spans="1:49" s="366" customFormat="1" ht="18.75" customHeight="1">
      <c r="A14" s="385"/>
      <c r="B14" s="378" t="s">
        <v>75</v>
      </c>
      <c r="C14" s="386" t="s">
        <v>519</v>
      </c>
      <c r="D14" s="387">
        <v>18</v>
      </c>
      <c r="E14" s="195">
        <v>21000</v>
      </c>
      <c r="F14" s="195">
        <v>0</v>
      </c>
      <c r="G14" s="195">
        <v>0</v>
      </c>
      <c r="H14" s="195">
        <v>0</v>
      </c>
      <c r="I14" s="195">
        <v>2122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-29</v>
      </c>
      <c r="P14" s="195">
        <v>0</v>
      </c>
      <c r="Q14" s="195">
        <v>1614</v>
      </c>
      <c r="R14" s="195">
        <v>0</v>
      </c>
      <c r="S14" s="195">
        <v>25281</v>
      </c>
      <c r="T14" s="195">
        <v>0</v>
      </c>
      <c r="U14" s="195">
        <v>0</v>
      </c>
      <c r="V14" s="195">
        <v>0</v>
      </c>
      <c r="W14" s="195">
        <v>34534</v>
      </c>
      <c r="X14" s="195">
        <f>SUM(E14:W14)</f>
        <v>84522</v>
      </c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</row>
    <row r="15" spans="1:49" s="357" customFormat="1" ht="18.75" customHeight="1">
      <c r="A15" s="300"/>
      <c r="B15" s="388" t="s">
        <v>77</v>
      </c>
      <c r="C15" s="389" t="s">
        <v>327</v>
      </c>
      <c r="D15" s="389"/>
      <c r="E15" s="195">
        <f>SUM(E16:E17)</f>
        <v>0</v>
      </c>
      <c r="F15" s="195">
        <f aca="true" t="shared" si="0" ref="F15:W15">SUM(F16:F17)</f>
        <v>0</v>
      </c>
      <c r="G15" s="195">
        <f t="shared" si="0"/>
        <v>0</v>
      </c>
      <c r="H15" s="195">
        <f t="shared" si="0"/>
        <v>0</v>
      </c>
      <c r="I15" s="195">
        <f t="shared" si="0"/>
        <v>0</v>
      </c>
      <c r="J15" s="195">
        <f t="shared" si="0"/>
        <v>0</v>
      </c>
      <c r="K15" s="195">
        <v>0</v>
      </c>
      <c r="L15" s="195">
        <f t="shared" si="0"/>
        <v>0</v>
      </c>
      <c r="M15" s="195">
        <f t="shared" si="0"/>
        <v>0</v>
      </c>
      <c r="N15" s="195">
        <f t="shared" si="0"/>
        <v>0</v>
      </c>
      <c r="O15" s="195">
        <f t="shared" si="0"/>
        <v>0</v>
      </c>
      <c r="P15" s="195">
        <f t="shared" si="0"/>
        <v>0</v>
      </c>
      <c r="Q15" s="195">
        <f t="shared" si="0"/>
        <v>0</v>
      </c>
      <c r="R15" s="195">
        <f t="shared" si="0"/>
        <v>0</v>
      </c>
      <c r="S15" s="195">
        <f t="shared" si="0"/>
        <v>0</v>
      </c>
      <c r="T15" s="195">
        <f t="shared" si="0"/>
        <v>0</v>
      </c>
      <c r="U15" s="195">
        <f t="shared" si="0"/>
        <v>0</v>
      </c>
      <c r="V15" s="195">
        <f t="shared" si="0"/>
        <v>0</v>
      </c>
      <c r="W15" s="195">
        <f t="shared" si="0"/>
        <v>0</v>
      </c>
      <c r="X15" s="195">
        <f>SUM(E15:W15)</f>
        <v>0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</row>
    <row r="16" spans="1:49" s="357" customFormat="1" ht="18.75" customHeight="1">
      <c r="A16" s="300"/>
      <c r="B16" s="390" t="s">
        <v>78</v>
      </c>
      <c r="C16" s="391" t="s">
        <v>520</v>
      </c>
      <c r="D16" s="391"/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f>SUM(E16:W16)</f>
        <v>0</v>
      </c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</row>
    <row r="17" spans="1:49" s="357" customFormat="1" ht="18.75" customHeight="1">
      <c r="A17" s="300"/>
      <c r="B17" s="390" t="s">
        <v>80</v>
      </c>
      <c r="C17" s="391" t="s">
        <v>328</v>
      </c>
      <c r="D17" s="391"/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f>SUM(E17:W17)</f>
        <v>0</v>
      </c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</row>
    <row r="18" spans="1:49" s="366" customFormat="1" ht="18.75" customHeight="1">
      <c r="A18" s="385"/>
      <c r="B18" s="378" t="s">
        <v>84</v>
      </c>
      <c r="C18" s="386" t="s">
        <v>521</v>
      </c>
      <c r="D18" s="387"/>
      <c r="E18" s="195">
        <f>+E14+E15</f>
        <v>21000</v>
      </c>
      <c r="F18" s="195">
        <f aca="true" t="shared" si="1" ref="F18:X18">+F14+F15</f>
        <v>0</v>
      </c>
      <c r="G18" s="195">
        <f t="shared" si="1"/>
        <v>0</v>
      </c>
      <c r="H18" s="195">
        <f t="shared" si="1"/>
        <v>0</v>
      </c>
      <c r="I18" s="195">
        <f t="shared" si="1"/>
        <v>2122</v>
      </c>
      <c r="J18" s="195">
        <f t="shared" si="1"/>
        <v>0</v>
      </c>
      <c r="K18" s="195">
        <v>0</v>
      </c>
      <c r="L18" s="195">
        <f t="shared" si="1"/>
        <v>0</v>
      </c>
      <c r="M18" s="195">
        <f t="shared" si="1"/>
        <v>0</v>
      </c>
      <c r="N18" s="195">
        <f t="shared" si="1"/>
        <v>0</v>
      </c>
      <c r="O18" s="195">
        <f t="shared" si="1"/>
        <v>-29</v>
      </c>
      <c r="P18" s="195">
        <f t="shared" si="1"/>
        <v>0</v>
      </c>
      <c r="Q18" s="195">
        <f t="shared" si="1"/>
        <v>1614</v>
      </c>
      <c r="R18" s="195">
        <f t="shared" si="1"/>
        <v>0</v>
      </c>
      <c r="S18" s="195">
        <f t="shared" si="1"/>
        <v>25281</v>
      </c>
      <c r="T18" s="195">
        <f t="shared" si="1"/>
        <v>0</v>
      </c>
      <c r="U18" s="195">
        <f t="shared" si="1"/>
        <v>0</v>
      </c>
      <c r="V18" s="195">
        <f t="shared" si="1"/>
        <v>0</v>
      </c>
      <c r="W18" s="195">
        <f t="shared" si="1"/>
        <v>34534</v>
      </c>
      <c r="X18" s="195">
        <f t="shared" si="1"/>
        <v>84522</v>
      </c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</row>
    <row r="19" spans="1:49" s="357" customFormat="1" ht="18.75" customHeight="1">
      <c r="A19" s="300"/>
      <c r="B19" s="401" t="s">
        <v>86</v>
      </c>
      <c r="C19" s="391" t="s">
        <v>522</v>
      </c>
      <c r="D19" s="391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29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5">
        <f aca="true" t="shared" si="2" ref="X19:X30">SUM(E19:W19)</f>
        <v>29</v>
      </c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</row>
    <row r="20" spans="1:49" s="357" customFormat="1" ht="18.75" customHeight="1">
      <c r="A20" s="300"/>
      <c r="B20" s="401" t="s">
        <v>88</v>
      </c>
      <c r="C20" s="391" t="s">
        <v>253</v>
      </c>
      <c r="D20" s="391"/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5">
        <f t="shared" si="2"/>
        <v>0</v>
      </c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</row>
    <row r="21" spans="1:49" s="357" customFormat="1" ht="18.75" customHeight="1">
      <c r="A21" s="300"/>
      <c r="B21" s="401" t="s">
        <v>90</v>
      </c>
      <c r="C21" s="391" t="s">
        <v>523</v>
      </c>
      <c r="D21" s="391"/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5">
        <f t="shared" si="2"/>
        <v>0</v>
      </c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</row>
    <row r="22" spans="1:49" s="357" customFormat="1" ht="18.75" customHeight="1">
      <c r="A22" s="300"/>
      <c r="B22" s="401" t="s">
        <v>101</v>
      </c>
      <c r="C22" s="391" t="s">
        <v>254</v>
      </c>
      <c r="D22" s="391"/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5">
        <f t="shared" si="2"/>
        <v>0</v>
      </c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</row>
    <row r="23" spans="1:49" s="357" customFormat="1" ht="18.75" customHeight="1">
      <c r="A23" s="300"/>
      <c r="B23" s="401" t="s">
        <v>105</v>
      </c>
      <c r="C23" s="391" t="s">
        <v>255</v>
      </c>
      <c r="D23" s="391"/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5">
        <f t="shared" si="2"/>
        <v>0</v>
      </c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</row>
    <row r="24" spans="1:49" s="357" customFormat="1" ht="18.75" customHeight="1">
      <c r="A24" s="300"/>
      <c r="B24" s="401" t="s">
        <v>112</v>
      </c>
      <c r="C24" s="391" t="s">
        <v>256</v>
      </c>
      <c r="D24" s="391"/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5">
        <f t="shared" si="2"/>
        <v>0</v>
      </c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</row>
    <row r="25" spans="1:49" s="357" customFormat="1" ht="18.75" customHeight="1">
      <c r="A25" s="300"/>
      <c r="B25" s="401" t="s">
        <v>114</v>
      </c>
      <c r="C25" s="391" t="s">
        <v>571</v>
      </c>
      <c r="D25" s="391"/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5">
        <f t="shared" si="2"/>
        <v>0</v>
      </c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</row>
    <row r="26" spans="1:49" s="357" customFormat="1" ht="18.75" customHeight="1">
      <c r="A26" s="300"/>
      <c r="B26" s="401" t="s">
        <v>116</v>
      </c>
      <c r="C26" s="391" t="s">
        <v>257</v>
      </c>
      <c r="D26" s="391"/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5">
        <v>20460</v>
      </c>
      <c r="X26" s="195">
        <f t="shared" si="2"/>
        <v>20460</v>
      </c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</row>
    <row r="27" spans="1:49" s="366" customFormat="1" ht="18.75" customHeight="1">
      <c r="A27" s="385"/>
      <c r="B27" s="378" t="s">
        <v>118</v>
      </c>
      <c r="C27" s="386" t="s">
        <v>258</v>
      </c>
      <c r="D27" s="387"/>
      <c r="E27" s="195">
        <f aca="true" t="shared" si="3" ref="E27:W27">SUM(E28:E30)</f>
        <v>0</v>
      </c>
      <c r="F27" s="195">
        <f t="shared" si="3"/>
        <v>0</v>
      </c>
      <c r="G27" s="195">
        <f t="shared" si="3"/>
        <v>0</v>
      </c>
      <c r="H27" s="195">
        <f t="shared" si="3"/>
        <v>0</v>
      </c>
      <c r="I27" s="195">
        <f t="shared" si="3"/>
        <v>22722</v>
      </c>
      <c r="J27" s="195">
        <f t="shared" si="3"/>
        <v>0</v>
      </c>
      <c r="K27" s="195">
        <v>0</v>
      </c>
      <c r="L27" s="195">
        <f t="shared" si="3"/>
        <v>0</v>
      </c>
      <c r="M27" s="195">
        <f t="shared" si="3"/>
        <v>0</v>
      </c>
      <c r="N27" s="195">
        <f t="shared" si="3"/>
        <v>0</v>
      </c>
      <c r="O27" s="195">
        <f t="shared" si="3"/>
        <v>0</v>
      </c>
      <c r="P27" s="195">
        <f t="shared" si="3"/>
        <v>0</v>
      </c>
      <c r="Q27" s="195">
        <f t="shared" si="3"/>
        <v>1672</v>
      </c>
      <c r="R27" s="195">
        <f t="shared" si="3"/>
        <v>0</v>
      </c>
      <c r="S27" s="195">
        <f t="shared" si="3"/>
        <v>10140</v>
      </c>
      <c r="T27" s="195">
        <f t="shared" si="3"/>
        <v>0</v>
      </c>
      <c r="U27" s="195">
        <f t="shared" si="3"/>
        <v>0</v>
      </c>
      <c r="V27" s="195">
        <f t="shared" si="3"/>
        <v>0</v>
      </c>
      <c r="W27" s="195">
        <f t="shared" si="3"/>
        <v>-34534</v>
      </c>
      <c r="X27" s="195">
        <f t="shared" si="2"/>
        <v>0</v>
      </c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</row>
    <row r="28" spans="1:49" s="357" customFormat="1" ht="18.75" customHeight="1">
      <c r="A28" s="300"/>
      <c r="B28" s="390" t="s">
        <v>525</v>
      </c>
      <c r="C28" s="391" t="s">
        <v>259</v>
      </c>
      <c r="D28" s="391"/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f t="shared" si="2"/>
        <v>0</v>
      </c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</row>
    <row r="29" spans="1:49" s="357" customFormat="1" ht="18.75" customHeight="1">
      <c r="A29" s="300"/>
      <c r="B29" s="390" t="s">
        <v>526</v>
      </c>
      <c r="C29" s="391" t="s">
        <v>260</v>
      </c>
      <c r="D29" s="391"/>
      <c r="E29" s="190">
        <v>0</v>
      </c>
      <c r="F29" s="190">
        <v>0</v>
      </c>
      <c r="G29" s="190">
        <v>0</v>
      </c>
      <c r="H29" s="190">
        <v>0</v>
      </c>
      <c r="I29" s="190">
        <v>22722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1672</v>
      </c>
      <c r="R29" s="190">
        <v>0</v>
      </c>
      <c r="S29" s="190">
        <v>10140</v>
      </c>
      <c r="T29" s="190">
        <v>0</v>
      </c>
      <c r="U29" s="190">
        <v>0</v>
      </c>
      <c r="V29" s="190">
        <f>-I29-Q29-R29-S29-P29-T29</f>
        <v>-34534</v>
      </c>
      <c r="W29" s="190">
        <v>0</v>
      </c>
      <c r="X29" s="190">
        <f t="shared" si="2"/>
        <v>0</v>
      </c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</row>
    <row r="30" spans="1:49" s="357" customFormat="1" ht="18.75" customHeight="1">
      <c r="A30" s="300"/>
      <c r="B30" s="390" t="s">
        <v>527</v>
      </c>
      <c r="C30" s="391" t="s">
        <v>100</v>
      </c>
      <c r="D30" s="391"/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f>W18</f>
        <v>34534</v>
      </c>
      <c r="W30" s="190">
        <f>-W18</f>
        <v>-34534</v>
      </c>
      <c r="X30" s="190">
        <f t="shared" si="2"/>
        <v>0</v>
      </c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</row>
    <row r="31" spans="1:47" s="357" customFormat="1" ht="15.75" customHeight="1">
      <c r="A31" s="300"/>
      <c r="B31" s="378"/>
      <c r="C31" s="392"/>
      <c r="D31" s="392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4"/>
      <c r="S31" s="394"/>
      <c r="T31" s="394"/>
      <c r="U31" s="394"/>
      <c r="V31" s="394"/>
      <c r="W31" s="394"/>
      <c r="X31" s="396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</row>
    <row r="32" spans="1:49" s="366" customFormat="1" ht="18.75" customHeight="1">
      <c r="A32" s="397"/>
      <c r="B32" s="398"/>
      <c r="C32" s="399" t="s">
        <v>569</v>
      </c>
      <c r="D32" s="400"/>
      <c r="E32" s="189">
        <f>SUM(E18:E27)</f>
        <v>21000</v>
      </c>
      <c r="F32" s="189">
        <f aca="true" t="shared" si="4" ref="F32:X32">SUM(F18:F27)</f>
        <v>0</v>
      </c>
      <c r="G32" s="189">
        <f t="shared" si="4"/>
        <v>0</v>
      </c>
      <c r="H32" s="189">
        <f t="shared" si="4"/>
        <v>0</v>
      </c>
      <c r="I32" s="189">
        <f t="shared" si="4"/>
        <v>24844</v>
      </c>
      <c r="J32" s="189">
        <f t="shared" si="4"/>
        <v>0</v>
      </c>
      <c r="K32" s="189">
        <v>0</v>
      </c>
      <c r="L32" s="189">
        <f t="shared" si="4"/>
        <v>0</v>
      </c>
      <c r="M32" s="189">
        <f t="shared" si="4"/>
        <v>0</v>
      </c>
      <c r="N32" s="189">
        <f t="shared" si="4"/>
        <v>0</v>
      </c>
      <c r="O32" s="189">
        <f t="shared" si="4"/>
        <v>0</v>
      </c>
      <c r="P32" s="189">
        <f t="shared" si="4"/>
        <v>0</v>
      </c>
      <c r="Q32" s="189">
        <f t="shared" si="4"/>
        <v>3286</v>
      </c>
      <c r="R32" s="189">
        <f t="shared" si="4"/>
        <v>0</v>
      </c>
      <c r="S32" s="189">
        <f t="shared" si="4"/>
        <v>35421</v>
      </c>
      <c r="T32" s="189">
        <f t="shared" si="4"/>
        <v>0</v>
      </c>
      <c r="U32" s="189">
        <f t="shared" si="4"/>
        <v>0</v>
      </c>
      <c r="V32" s="189">
        <f t="shared" si="4"/>
        <v>0</v>
      </c>
      <c r="W32" s="189">
        <f t="shared" si="4"/>
        <v>20460</v>
      </c>
      <c r="X32" s="189">
        <f t="shared" si="4"/>
        <v>105011</v>
      </c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</row>
    <row r="33" spans="1:47" s="357" customFormat="1" ht="15.75" customHeight="1">
      <c r="A33" s="300"/>
      <c r="B33" s="378"/>
      <c r="C33" s="403"/>
      <c r="D33" s="404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4"/>
      <c r="V33" s="394"/>
      <c r="W33" s="393"/>
      <c r="X33" s="396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</row>
    <row r="34" spans="1:49" s="357" customFormat="1" ht="15.75" customHeight="1">
      <c r="A34" s="300"/>
      <c r="B34" s="378"/>
      <c r="C34" s="381" t="s">
        <v>331</v>
      </c>
      <c r="D34" s="389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4"/>
      <c r="V34" s="394"/>
      <c r="W34" s="393"/>
      <c r="X34" s="393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</row>
    <row r="35" spans="1:49" s="357" customFormat="1" ht="15.75" customHeight="1">
      <c r="A35" s="300"/>
      <c r="B35" s="378"/>
      <c r="C35" s="383" t="s">
        <v>336</v>
      </c>
      <c r="D35" s="389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4"/>
      <c r="V35" s="394"/>
      <c r="W35" s="393"/>
      <c r="X35" s="393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</row>
    <row r="36" spans="1:49" s="357" customFormat="1" ht="15.75" customHeight="1">
      <c r="A36" s="300"/>
      <c r="B36" s="378"/>
      <c r="C36" s="384" t="s">
        <v>343</v>
      </c>
      <c r="D36" s="389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4"/>
      <c r="V36" s="394"/>
      <c r="W36" s="393"/>
      <c r="X36" s="393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</row>
    <row r="37" spans="1:49" s="366" customFormat="1" ht="18.75" customHeight="1">
      <c r="A37" s="385"/>
      <c r="B37" s="378" t="s">
        <v>75</v>
      </c>
      <c r="C37" s="386" t="s">
        <v>528</v>
      </c>
      <c r="D37" s="387">
        <v>18</v>
      </c>
      <c r="E37" s="195">
        <f>+E32</f>
        <v>21000</v>
      </c>
      <c r="F37" s="195">
        <f aca="true" t="shared" si="5" ref="F37:X37">+F32</f>
        <v>0</v>
      </c>
      <c r="G37" s="195">
        <f t="shared" si="5"/>
        <v>0</v>
      </c>
      <c r="H37" s="195">
        <f t="shared" si="5"/>
        <v>0</v>
      </c>
      <c r="I37" s="195">
        <f t="shared" si="5"/>
        <v>24844</v>
      </c>
      <c r="J37" s="195">
        <f t="shared" si="5"/>
        <v>0</v>
      </c>
      <c r="K37" s="195">
        <v>0</v>
      </c>
      <c r="L37" s="195">
        <f t="shared" si="5"/>
        <v>0</v>
      </c>
      <c r="M37" s="195">
        <f t="shared" si="5"/>
        <v>0</v>
      </c>
      <c r="N37" s="195">
        <f t="shared" si="5"/>
        <v>0</v>
      </c>
      <c r="O37" s="195">
        <f t="shared" si="5"/>
        <v>0</v>
      </c>
      <c r="P37" s="195">
        <f t="shared" si="5"/>
        <v>0</v>
      </c>
      <c r="Q37" s="195">
        <f t="shared" si="5"/>
        <v>3286</v>
      </c>
      <c r="R37" s="195">
        <f t="shared" si="5"/>
        <v>0</v>
      </c>
      <c r="S37" s="195">
        <f t="shared" si="5"/>
        <v>35421</v>
      </c>
      <c r="T37" s="195">
        <f t="shared" si="5"/>
        <v>0</v>
      </c>
      <c r="U37" s="195">
        <f t="shared" si="5"/>
        <v>0</v>
      </c>
      <c r="V37" s="195">
        <f t="shared" si="5"/>
        <v>0</v>
      </c>
      <c r="W37" s="195">
        <f t="shared" si="5"/>
        <v>20460</v>
      </c>
      <c r="X37" s="195">
        <f t="shared" si="5"/>
        <v>105011</v>
      </c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</row>
    <row r="38" spans="1:49" s="357" customFormat="1" ht="15.75" customHeight="1">
      <c r="A38" s="300"/>
      <c r="B38" s="388" t="s">
        <v>77</v>
      </c>
      <c r="C38" s="389" t="s">
        <v>327</v>
      </c>
      <c r="D38" s="389"/>
      <c r="E38" s="195">
        <f>SUM(E39:E40)</f>
        <v>0</v>
      </c>
      <c r="F38" s="195">
        <f aca="true" t="shared" si="6" ref="F38:X38">SUM(F39:F40)</f>
        <v>0</v>
      </c>
      <c r="G38" s="195">
        <f t="shared" si="6"/>
        <v>0</v>
      </c>
      <c r="H38" s="195">
        <f t="shared" si="6"/>
        <v>0</v>
      </c>
      <c r="I38" s="195">
        <f t="shared" si="6"/>
        <v>0</v>
      </c>
      <c r="J38" s="195">
        <f t="shared" si="6"/>
        <v>0</v>
      </c>
      <c r="K38" s="195">
        <v>0</v>
      </c>
      <c r="L38" s="195">
        <f t="shared" si="6"/>
        <v>0</v>
      </c>
      <c r="M38" s="195">
        <f t="shared" si="6"/>
        <v>0</v>
      </c>
      <c r="N38" s="195">
        <f t="shared" si="6"/>
        <v>0</v>
      </c>
      <c r="O38" s="195">
        <f t="shared" si="6"/>
        <v>0</v>
      </c>
      <c r="P38" s="195">
        <f t="shared" si="6"/>
        <v>0</v>
      </c>
      <c r="Q38" s="195">
        <f t="shared" si="6"/>
        <v>0</v>
      </c>
      <c r="R38" s="195">
        <f t="shared" si="6"/>
        <v>0</v>
      </c>
      <c r="S38" s="195">
        <f t="shared" si="6"/>
        <v>0</v>
      </c>
      <c r="T38" s="195">
        <f t="shared" si="6"/>
        <v>0</v>
      </c>
      <c r="U38" s="195">
        <f t="shared" si="6"/>
        <v>0</v>
      </c>
      <c r="V38" s="195">
        <f t="shared" si="6"/>
        <v>0</v>
      </c>
      <c r="W38" s="195">
        <f t="shared" si="6"/>
        <v>0</v>
      </c>
      <c r="X38" s="195">
        <f t="shared" si="6"/>
        <v>0</v>
      </c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</row>
    <row r="39" spans="1:49" s="357" customFormat="1" ht="15.75" customHeight="1">
      <c r="A39" s="300"/>
      <c r="B39" s="390" t="s">
        <v>78</v>
      </c>
      <c r="C39" s="391" t="s">
        <v>520</v>
      </c>
      <c r="D39" s="389"/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5">
        <v>0</v>
      </c>
      <c r="S39" s="195">
        <v>0</v>
      </c>
      <c r="T39" s="195">
        <v>0</v>
      </c>
      <c r="U39" s="195">
        <v>0</v>
      </c>
      <c r="V39" s="195">
        <v>0</v>
      </c>
      <c r="W39" s="195">
        <v>0</v>
      </c>
      <c r="X39" s="195">
        <f>SUM(E39:W39)</f>
        <v>0</v>
      </c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</row>
    <row r="40" spans="1:49" s="357" customFormat="1" ht="15.75" customHeight="1">
      <c r="A40" s="300"/>
      <c r="B40" s="390" t="s">
        <v>80</v>
      </c>
      <c r="C40" s="391" t="s">
        <v>328</v>
      </c>
      <c r="D40" s="389"/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>
        <v>0</v>
      </c>
      <c r="X40" s="195">
        <f>SUM(E40:W40)</f>
        <v>0</v>
      </c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</row>
    <row r="41" spans="1:49" s="357" customFormat="1" ht="15.75" customHeight="1">
      <c r="A41" s="300"/>
      <c r="B41" s="388" t="s">
        <v>84</v>
      </c>
      <c r="C41" s="405" t="s">
        <v>521</v>
      </c>
      <c r="D41" s="389"/>
      <c r="E41" s="195">
        <f>+E37+E38</f>
        <v>21000</v>
      </c>
      <c r="F41" s="195">
        <f aca="true" t="shared" si="7" ref="F41:X41">+F37+F38</f>
        <v>0</v>
      </c>
      <c r="G41" s="195">
        <f t="shared" si="7"/>
        <v>0</v>
      </c>
      <c r="H41" s="195">
        <f t="shared" si="7"/>
        <v>0</v>
      </c>
      <c r="I41" s="195">
        <f t="shared" si="7"/>
        <v>24844</v>
      </c>
      <c r="J41" s="195">
        <f t="shared" si="7"/>
        <v>0</v>
      </c>
      <c r="K41" s="195">
        <v>0</v>
      </c>
      <c r="L41" s="195">
        <f t="shared" si="7"/>
        <v>0</v>
      </c>
      <c r="M41" s="195">
        <f t="shared" si="7"/>
        <v>0</v>
      </c>
      <c r="N41" s="195">
        <f t="shared" si="7"/>
        <v>0</v>
      </c>
      <c r="O41" s="195">
        <f t="shared" si="7"/>
        <v>0</v>
      </c>
      <c r="P41" s="195">
        <f t="shared" si="7"/>
        <v>0</v>
      </c>
      <c r="Q41" s="195">
        <f t="shared" si="7"/>
        <v>3286</v>
      </c>
      <c r="R41" s="195">
        <f t="shared" si="7"/>
        <v>0</v>
      </c>
      <c r="S41" s="195">
        <f t="shared" si="7"/>
        <v>35421</v>
      </c>
      <c r="T41" s="195">
        <f t="shared" si="7"/>
        <v>0</v>
      </c>
      <c r="U41" s="195">
        <f t="shared" si="7"/>
        <v>0</v>
      </c>
      <c r="V41" s="195">
        <f t="shared" si="7"/>
        <v>0</v>
      </c>
      <c r="W41" s="195">
        <f t="shared" si="7"/>
        <v>20460</v>
      </c>
      <c r="X41" s="195">
        <f t="shared" si="7"/>
        <v>105011</v>
      </c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</row>
    <row r="42" spans="1:49" s="357" customFormat="1" ht="15.75" customHeight="1">
      <c r="A42" s="300"/>
      <c r="B42" s="378" t="s">
        <v>86</v>
      </c>
      <c r="C42" s="391" t="s">
        <v>522</v>
      </c>
      <c r="D42" s="389"/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-247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f aca="true" t="shared" si="8" ref="X42:X50">SUM(E42:W42)</f>
        <v>-247</v>
      </c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</row>
    <row r="43" spans="1:49" s="357" customFormat="1" ht="15.75" customHeight="1">
      <c r="A43" s="300"/>
      <c r="B43" s="388" t="s">
        <v>88</v>
      </c>
      <c r="C43" s="392" t="s">
        <v>253</v>
      </c>
      <c r="D43" s="389"/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f t="shared" si="8"/>
        <v>0</v>
      </c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</row>
    <row r="44" spans="1:49" s="357" customFormat="1" ht="15.75" customHeight="1">
      <c r="A44" s="300"/>
      <c r="B44" s="378" t="s">
        <v>90</v>
      </c>
      <c r="C44" s="300" t="s">
        <v>523</v>
      </c>
      <c r="D44" s="389"/>
      <c r="E44" s="190">
        <v>58500</v>
      </c>
      <c r="F44" s="190">
        <v>0</v>
      </c>
      <c r="G44" s="190">
        <v>0</v>
      </c>
      <c r="H44" s="190">
        <v>0</v>
      </c>
      <c r="I44" s="190">
        <v>-24844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-33656</v>
      </c>
      <c r="T44" s="190">
        <v>0</v>
      </c>
      <c r="U44" s="190">
        <v>0</v>
      </c>
      <c r="V44" s="190">
        <v>0</v>
      </c>
      <c r="W44" s="190">
        <v>0</v>
      </c>
      <c r="X44" s="190">
        <f t="shared" si="8"/>
        <v>0</v>
      </c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</row>
    <row r="45" spans="1:49" s="357" customFormat="1" ht="15.75" customHeight="1">
      <c r="A45" s="300"/>
      <c r="B45" s="378" t="s">
        <v>101</v>
      </c>
      <c r="C45" s="395" t="s">
        <v>254</v>
      </c>
      <c r="D45" s="395"/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f t="shared" si="8"/>
        <v>0</v>
      </c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</row>
    <row r="46" spans="1:49" s="357" customFormat="1" ht="15.75" customHeight="1">
      <c r="A46" s="300"/>
      <c r="B46" s="378" t="s">
        <v>105</v>
      </c>
      <c r="C46" s="392" t="s">
        <v>255</v>
      </c>
      <c r="D46" s="392"/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90">
        <v>0</v>
      </c>
      <c r="W46" s="190">
        <v>0</v>
      </c>
      <c r="X46" s="190">
        <f t="shared" si="8"/>
        <v>0</v>
      </c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</row>
    <row r="47" spans="1:49" s="357" customFormat="1" ht="15.75" customHeight="1">
      <c r="A47" s="300"/>
      <c r="B47" s="378" t="s">
        <v>112</v>
      </c>
      <c r="C47" s="392" t="s">
        <v>256</v>
      </c>
      <c r="D47" s="392"/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0">
        <f t="shared" si="8"/>
        <v>0</v>
      </c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</row>
    <row r="48" spans="1:49" s="357" customFormat="1" ht="15.75" customHeight="1">
      <c r="A48" s="300"/>
      <c r="B48" s="388" t="s">
        <v>114</v>
      </c>
      <c r="C48" s="392" t="s">
        <v>524</v>
      </c>
      <c r="D48" s="392"/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0">
        <f t="shared" si="8"/>
        <v>0</v>
      </c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</row>
    <row r="49" spans="1:49" s="357" customFormat="1" ht="15.75" customHeight="1">
      <c r="A49" s="300"/>
      <c r="B49" s="388" t="s">
        <v>116</v>
      </c>
      <c r="C49" s="392" t="s">
        <v>257</v>
      </c>
      <c r="D49" s="392"/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5">
        <f>+PL!D98</f>
        <v>15302</v>
      </c>
      <c r="X49" s="195">
        <f t="shared" si="8"/>
        <v>15302</v>
      </c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</row>
    <row r="50" spans="1:49" s="357" customFormat="1" ht="15.75" customHeight="1">
      <c r="A50" s="300"/>
      <c r="B50" s="388" t="s">
        <v>118</v>
      </c>
      <c r="C50" s="392" t="s">
        <v>258</v>
      </c>
      <c r="D50" s="392"/>
      <c r="E50" s="195">
        <f aca="true" t="shared" si="9" ref="E50:W50">SUM(E51:E53)</f>
        <v>0</v>
      </c>
      <c r="F50" s="195">
        <f t="shared" si="9"/>
        <v>0</v>
      </c>
      <c r="G50" s="195">
        <f t="shared" si="9"/>
        <v>0</v>
      </c>
      <c r="H50" s="195">
        <f t="shared" si="9"/>
        <v>0</v>
      </c>
      <c r="I50" s="195">
        <f t="shared" si="9"/>
        <v>0</v>
      </c>
      <c r="J50" s="195">
        <f t="shared" si="9"/>
        <v>0</v>
      </c>
      <c r="K50" s="195">
        <v>0</v>
      </c>
      <c r="L50" s="195">
        <f t="shared" si="9"/>
        <v>0</v>
      </c>
      <c r="M50" s="195">
        <f t="shared" si="9"/>
        <v>0</v>
      </c>
      <c r="N50" s="195">
        <f t="shared" si="9"/>
        <v>0</v>
      </c>
      <c r="O50" s="195">
        <f t="shared" si="9"/>
        <v>0</v>
      </c>
      <c r="P50" s="195">
        <f t="shared" si="9"/>
        <v>0</v>
      </c>
      <c r="Q50" s="195">
        <f t="shared" si="9"/>
        <v>912</v>
      </c>
      <c r="R50" s="195">
        <f t="shared" si="9"/>
        <v>0</v>
      </c>
      <c r="S50" s="195">
        <f t="shared" si="9"/>
        <v>19548</v>
      </c>
      <c r="T50" s="195">
        <f t="shared" si="9"/>
        <v>0</v>
      </c>
      <c r="U50" s="195">
        <f t="shared" si="9"/>
        <v>0</v>
      </c>
      <c r="V50" s="195">
        <f t="shared" si="9"/>
        <v>0</v>
      </c>
      <c r="W50" s="195">
        <f t="shared" si="9"/>
        <v>-20460</v>
      </c>
      <c r="X50" s="195">
        <f t="shared" si="8"/>
        <v>0</v>
      </c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</row>
    <row r="51" spans="1:49" s="357" customFormat="1" ht="15.75" customHeight="1">
      <c r="A51" s="300"/>
      <c r="B51" s="406" t="s">
        <v>525</v>
      </c>
      <c r="C51" s="392" t="s">
        <v>259</v>
      </c>
      <c r="D51" s="392"/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90">
        <v>0</v>
      </c>
      <c r="V51" s="190">
        <v>0</v>
      </c>
      <c r="W51" s="190">
        <v>0</v>
      </c>
      <c r="X51" s="190">
        <f>SUM(E51:W51)</f>
        <v>0</v>
      </c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</row>
    <row r="52" spans="1:49" s="357" customFormat="1" ht="15.75" customHeight="1">
      <c r="A52" s="300"/>
      <c r="B52" s="406" t="s">
        <v>526</v>
      </c>
      <c r="C52" s="392" t="s">
        <v>260</v>
      </c>
      <c r="D52" s="392"/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912</v>
      </c>
      <c r="R52" s="190">
        <v>0</v>
      </c>
      <c r="S52" s="190">
        <v>19548</v>
      </c>
      <c r="T52" s="190">
        <v>0</v>
      </c>
      <c r="U52" s="190">
        <v>0</v>
      </c>
      <c r="V52" s="190">
        <f>-V53</f>
        <v>-20460</v>
      </c>
      <c r="W52" s="190">
        <v>0</v>
      </c>
      <c r="X52" s="190">
        <f>SUM(E52:W52)</f>
        <v>0</v>
      </c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</row>
    <row r="53" spans="1:49" s="357" customFormat="1" ht="15.75" customHeight="1">
      <c r="A53" s="300"/>
      <c r="B53" s="406" t="s">
        <v>527</v>
      </c>
      <c r="C53" s="392" t="s">
        <v>100</v>
      </c>
      <c r="D53" s="392"/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90">
        <v>0</v>
      </c>
      <c r="V53" s="190">
        <f>-W53</f>
        <v>20460</v>
      </c>
      <c r="W53" s="190">
        <f>-W41</f>
        <v>-20460</v>
      </c>
      <c r="X53" s="190">
        <f>SUM(E53:W53)</f>
        <v>0</v>
      </c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</row>
    <row r="54" spans="1:47" s="357" customFormat="1" ht="15.75" customHeight="1">
      <c r="A54" s="300"/>
      <c r="B54" s="388"/>
      <c r="C54" s="392"/>
      <c r="D54" s="392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6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</row>
    <row r="55" spans="1:49" s="357" customFormat="1" ht="15.75" customHeight="1">
      <c r="A55" s="407"/>
      <c r="B55" s="398"/>
      <c r="C55" s="408" t="s">
        <v>570</v>
      </c>
      <c r="D55" s="408"/>
      <c r="E55" s="409">
        <f>SUM(E41:E50)</f>
        <v>79500</v>
      </c>
      <c r="F55" s="409">
        <f aca="true" t="shared" si="10" ref="F55:X55">SUM(F41:F50)</f>
        <v>0</v>
      </c>
      <c r="G55" s="409">
        <f t="shared" si="10"/>
        <v>0</v>
      </c>
      <c r="H55" s="409">
        <f t="shared" si="10"/>
        <v>0</v>
      </c>
      <c r="I55" s="409">
        <f t="shared" si="10"/>
        <v>0</v>
      </c>
      <c r="J55" s="409">
        <f t="shared" si="10"/>
        <v>0</v>
      </c>
      <c r="K55" s="409">
        <f t="shared" si="10"/>
        <v>-247</v>
      </c>
      <c r="L55" s="409">
        <f t="shared" si="10"/>
        <v>0</v>
      </c>
      <c r="M55" s="409">
        <f t="shared" si="10"/>
        <v>0</v>
      </c>
      <c r="N55" s="409">
        <f t="shared" si="10"/>
        <v>0</v>
      </c>
      <c r="O55" s="409">
        <f t="shared" si="10"/>
        <v>0</v>
      </c>
      <c r="P55" s="409">
        <f t="shared" si="10"/>
        <v>0</v>
      </c>
      <c r="Q55" s="409">
        <f t="shared" si="10"/>
        <v>4198</v>
      </c>
      <c r="R55" s="409">
        <f t="shared" si="10"/>
        <v>0</v>
      </c>
      <c r="S55" s="409">
        <f t="shared" si="10"/>
        <v>21313</v>
      </c>
      <c r="T55" s="409">
        <f t="shared" si="10"/>
        <v>0</v>
      </c>
      <c r="U55" s="409">
        <f t="shared" si="10"/>
        <v>0</v>
      </c>
      <c r="V55" s="409">
        <f t="shared" si="10"/>
        <v>0</v>
      </c>
      <c r="W55" s="409">
        <f t="shared" si="10"/>
        <v>15302</v>
      </c>
      <c r="X55" s="409">
        <f t="shared" si="10"/>
        <v>120066</v>
      </c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</row>
    <row r="56" spans="2:49" s="357" customFormat="1" ht="19.5" customHeight="1">
      <c r="B56" s="3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S56" s="358"/>
      <c r="T56" s="358"/>
      <c r="U56" s="360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8"/>
      <c r="AT56" s="358"/>
      <c r="AU56" s="358"/>
      <c r="AV56" s="358"/>
      <c r="AW56" s="358"/>
    </row>
    <row r="57" spans="2:49" s="357" customFormat="1" ht="19.5" customHeight="1">
      <c r="B57" s="359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S57" s="358"/>
      <c r="T57" s="358"/>
      <c r="U57" s="360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  <c r="AT57" s="358"/>
      <c r="AU57" s="358"/>
      <c r="AV57" s="358"/>
      <c r="AW57" s="358"/>
    </row>
    <row r="58" spans="2:49" s="357" customFormat="1" ht="19.5" customHeight="1">
      <c r="B58" s="359"/>
      <c r="C58" s="361" t="s">
        <v>529</v>
      </c>
      <c r="D58" s="361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S58" s="358"/>
      <c r="T58" s="358"/>
      <c r="U58" s="360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</row>
    <row r="59" spans="2:49" s="357" customFormat="1" ht="19.5" customHeight="1">
      <c r="B59" s="359"/>
      <c r="C59" s="206" t="s">
        <v>530</v>
      </c>
      <c r="D59" s="206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S59" s="358"/>
      <c r="T59" s="358"/>
      <c r="U59" s="360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358"/>
      <c r="AV59" s="358"/>
      <c r="AW59" s="358"/>
    </row>
    <row r="60" spans="2:49" s="357" customFormat="1" ht="19.5" customHeight="1">
      <c r="B60" s="359"/>
      <c r="C60" s="206" t="s">
        <v>531</v>
      </c>
      <c r="D60" s="206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S60" s="358"/>
      <c r="T60" s="358"/>
      <c r="U60" s="360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  <c r="AT60" s="358"/>
      <c r="AU60" s="358"/>
      <c r="AV60" s="358"/>
      <c r="AW60" s="358"/>
    </row>
    <row r="61" spans="2:49" s="357" customFormat="1" ht="19.5" customHeight="1">
      <c r="B61" s="359"/>
      <c r="C61" s="206" t="s">
        <v>532</v>
      </c>
      <c r="D61" s="206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S61" s="358"/>
      <c r="T61" s="358"/>
      <c r="U61" s="360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</row>
    <row r="62" spans="2:49" s="357" customFormat="1" ht="19.5" customHeight="1">
      <c r="B62" s="359"/>
      <c r="C62" s="206" t="s">
        <v>533</v>
      </c>
      <c r="D62" s="206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S62" s="358"/>
      <c r="T62" s="358"/>
      <c r="U62" s="360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8"/>
      <c r="AP62" s="358"/>
      <c r="AQ62" s="358"/>
      <c r="AR62" s="358"/>
      <c r="AS62" s="358"/>
      <c r="AT62" s="358"/>
      <c r="AU62" s="358"/>
      <c r="AV62" s="358"/>
      <c r="AW62" s="358"/>
    </row>
    <row r="63" spans="2:49" s="357" customFormat="1" ht="19.5" customHeight="1">
      <c r="B63" s="359"/>
      <c r="C63" s="362" t="s">
        <v>534</v>
      </c>
      <c r="D63" s="362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S63" s="358"/>
      <c r="T63" s="358"/>
      <c r="U63" s="360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8"/>
      <c r="AS63" s="358"/>
      <c r="AT63" s="358"/>
      <c r="AU63" s="358"/>
      <c r="AV63" s="358"/>
      <c r="AW63" s="358"/>
    </row>
    <row r="64" spans="2:49" s="357" customFormat="1" ht="19.5" customHeight="1">
      <c r="B64" s="359"/>
      <c r="C64" s="206" t="s">
        <v>535</v>
      </c>
      <c r="D64" s="206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S64" s="358"/>
      <c r="T64" s="358"/>
      <c r="U64" s="360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8"/>
      <c r="AT64" s="358"/>
      <c r="AU64" s="358"/>
      <c r="AV64" s="358"/>
      <c r="AW64" s="358"/>
    </row>
    <row r="65" spans="2:49" s="357" customFormat="1" ht="19.5" customHeight="1">
      <c r="B65" s="359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S65" s="358"/>
      <c r="T65" s="358"/>
      <c r="U65" s="360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358"/>
      <c r="AO65" s="358"/>
      <c r="AP65" s="358"/>
      <c r="AQ65" s="358"/>
      <c r="AR65" s="358"/>
      <c r="AS65" s="358"/>
      <c r="AT65" s="358"/>
      <c r="AU65" s="358"/>
      <c r="AV65" s="358"/>
      <c r="AW65" s="358"/>
    </row>
    <row r="66" spans="2:49" ht="19.5" customHeight="1">
      <c r="B66" s="354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S66" s="353"/>
      <c r="T66" s="353"/>
      <c r="U66" s="355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</row>
    <row r="67" spans="2:49" ht="19.5" customHeight="1">
      <c r="B67" s="354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S67" s="353"/>
      <c r="T67" s="353"/>
      <c r="U67" s="355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</row>
    <row r="68" spans="2:49" ht="19.5" customHeight="1">
      <c r="B68" s="354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S68" s="353"/>
      <c r="T68" s="353"/>
      <c r="U68" s="355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</row>
    <row r="69" spans="2:49" ht="19.5" customHeight="1">
      <c r="B69" s="354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S69" s="353"/>
      <c r="T69" s="353"/>
      <c r="U69" s="355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</row>
    <row r="70" spans="2:49" ht="19.5" customHeight="1">
      <c r="B70" s="354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S70" s="353"/>
      <c r="T70" s="353"/>
      <c r="U70" s="355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</row>
    <row r="71" spans="2:49" ht="19.5" customHeight="1">
      <c r="B71" s="354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S71" s="353"/>
      <c r="T71" s="353"/>
      <c r="U71" s="355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</row>
    <row r="72" spans="2:49" ht="19.5" customHeight="1">
      <c r="B72" s="354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S72" s="353"/>
      <c r="T72" s="353"/>
      <c r="U72" s="355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</row>
    <row r="73" spans="2:4" ht="19.5" customHeight="1">
      <c r="B73" s="354"/>
      <c r="C73" s="353"/>
      <c r="D73" s="353"/>
    </row>
    <row r="74" spans="2:4" ht="19.5" customHeight="1">
      <c r="B74" s="354"/>
      <c r="C74" s="353"/>
      <c r="D74" s="353"/>
    </row>
    <row r="75" spans="2:4" ht="19.5" customHeight="1">
      <c r="B75" s="354"/>
      <c r="C75" s="353"/>
      <c r="D75" s="353"/>
    </row>
    <row r="76" spans="2:4" ht="19.5" customHeight="1">
      <c r="B76" s="354"/>
      <c r="C76" s="353"/>
      <c r="D76" s="353"/>
    </row>
    <row r="77" spans="2:4" ht="19.5" customHeight="1">
      <c r="B77" s="354"/>
      <c r="C77" s="353"/>
      <c r="D77" s="353"/>
    </row>
    <row r="78" spans="2:4" ht="19.5" customHeight="1">
      <c r="B78" s="354"/>
      <c r="C78" s="353"/>
      <c r="D78" s="353"/>
    </row>
    <row r="79" spans="2:4" ht="19.5" customHeight="1">
      <c r="B79" s="354"/>
      <c r="C79" s="353"/>
      <c r="D79" s="353"/>
    </row>
    <row r="80" spans="2:4" ht="19.5" customHeight="1">
      <c r="B80" s="354"/>
      <c r="C80" s="353"/>
      <c r="D80" s="353"/>
    </row>
    <row r="81" spans="2:4" ht="19.5" customHeight="1">
      <c r="B81" s="354"/>
      <c r="C81" s="353"/>
      <c r="D81" s="353"/>
    </row>
    <row r="82" spans="2:4" ht="19.5" customHeight="1">
      <c r="B82" s="354"/>
      <c r="C82" s="353"/>
      <c r="D82" s="353"/>
    </row>
    <row r="83" spans="2:4" ht="19.5" customHeight="1">
      <c r="B83" s="354"/>
      <c r="C83" s="353"/>
      <c r="D83" s="353"/>
    </row>
  </sheetData>
  <sheetProtection/>
  <mergeCells count="5">
    <mergeCell ref="C5:C9"/>
    <mergeCell ref="J6:L6"/>
    <mergeCell ref="J7:L7"/>
    <mergeCell ref="M6:O6"/>
    <mergeCell ref="M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2" r:id="rId1"/>
  <headerFooter>
    <oddFooter>&amp;C&amp;"Times New Roman,Normal"İlişikteki notlar bu finansal tabloların ayrılmaz bir parçasıdır.
6</oddFooter>
  </headerFooter>
  <ignoredErrors>
    <ignoredError sqref="X14 K55" formulaRange="1"/>
    <ignoredError sqref="X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31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191" t="s">
        <v>329</v>
      </c>
      <c r="B1" s="192"/>
      <c r="C1" s="132"/>
      <c r="D1" s="23"/>
      <c r="F1" s="23"/>
    </row>
    <row r="2" spans="1:6" s="15" customFormat="1" ht="20.25">
      <c r="A2" s="193" t="str">
        <f>PL!A2</f>
        <v>31 ARALIK 2013 TARİHİNDE SONA EREN HESAP DÖNEMİNE AİT</v>
      </c>
      <c r="B2" s="192"/>
      <c r="C2" s="132"/>
      <c r="D2" s="23"/>
      <c r="F2" s="23"/>
    </row>
    <row r="3" spans="1:6" s="15" customFormat="1" ht="20.25">
      <c r="A3" s="191" t="s">
        <v>30</v>
      </c>
      <c r="B3" s="192"/>
      <c r="C3" s="132"/>
      <c r="D3" s="23"/>
      <c r="F3" s="23"/>
    </row>
    <row r="4" spans="1:6" s="15" customFormat="1" ht="19.5">
      <c r="A4" s="55" t="s">
        <v>324</v>
      </c>
      <c r="C4" s="132"/>
      <c r="D4" s="23"/>
      <c r="F4" s="23"/>
    </row>
    <row r="5" spans="3:6" s="15" customFormat="1" ht="15">
      <c r="C5" s="132"/>
      <c r="D5" s="23"/>
      <c r="F5" s="23"/>
    </row>
    <row r="6" spans="1:7" s="15" customFormat="1" ht="15">
      <c r="A6" s="8"/>
      <c r="B6" s="8"/>
      <c r="C6" s="35"/>
      <c r="D6" s="25"/>
      <c r="E6" s="8"/>
      <c r="F6" s="25"/>
      <c r="G6" s="8"/>
    </row>
    <row r="7" spans="1:7" s="15" customFormat="1" ht="15">
      <c r="A7" s="26"/>
      <c r="B7" s="12"/>
      <c r="C7" s="133"/>
      <c r="D7" s="24"/>
      <c r="E7" s="12"/>
      <c r="F7" s="24"/>
      <c r="G7" s="8"/>
    </row>
    <row r="8" spans="1:7" s="15" customFormat="1" ht="15">
      <c r="A8" s="27"/>
      <c r="B8" s="27"/>
      <c r="C8" s="134"/>
      <c r="D8" s="27"/>
      <c r="E8" s="27"/>
      <c r="F8" s="27"/>
      <c r="G8" s="8"/>
    </row>
    <row r="9" spans="1:7" s="15" customFormat="1" ht="15">
      <c r="A9" s="26"/>
      <c r="B9" s="12"/>
      <c r="C9" s="133"/>
      <c r="D9" s="24"/>
      <c r="E9" s="12"/>
      <c r="F9" s="24"/>
      <c r="G9" s="8"/>
    </row>
    <row r="10" spans="1:6" ht="45.75" customHeight="1">
      <c r="A10" s="85"/>
      <c r="B10" s="165" t="s">
        <v>30</v>
      </c>
      <c r="C10" s="135"/>
      <c r="D10" s="114" t="str">
        <f>PL!D10</f>
        <v>Bağımsız Denetimden Geçmiş</v>
      </c>
      <c r="E10" s="124"/>
      <c r="F10" s="114" t="str">
        <f>D10</f>
        <v>Bağımsız Denetimden Geçmiş</v>
      </c>
    </row>
    <row r="11" spans="1:6" ht="45.75" customHeight="1">
      <c r="A11" s="94"/>
      <c r="B11" s="128"/>
      <c r="C11" s="117" t="s">
        <v>263</v>
      </c>
      <c r="D11" s="198" t="str">
        <f>+PL!D11</f>
        <v>1 Ocak - 31 Aralık 2013</v>
      </c>
      <c r="E11" s="129"/>
      <c r="F11" s="198" t="str">
        <f>+PL!F11</f>
        <v>1 Ocak - 31 Aralık 2012</v>
      </c>
    </row>
    <row r="12" spans="1:6" ht="18.75" customHeight="1">
      <c r="A12" s="90"/>
      <c r="B12" s="19"/>
      <c r="C12" s="35"/>
      <c r="D12" s="115"/>
      <c r="E12" s="8"/>
      <c r="F12" s="115"/>
    </row>
    <row r="13" spans="1:6" ht="15">
      <c r="A13" s="91" t="s">
        <v>311</v>
      </c>
      <c r="B13" s="52" t="s">
        <v>312</v>
      </c>
      <c r="C13" s="35"/>
      <c r="D13" s="115"/>
      <c r="E13" s="8"/>
      <c r="F13" s="115"/>
    </row>
    <row r="14" spans="1:6" ht="12.75" customHeight="1">
      <c r="A14" s="90"/>
      <c r="B14" s="52"/>
      <c r="C14" s="35"/>
      <c r="D14" s="115"/>
      <c r="E14" s="8"/>
      <c r="F14" s="115"/>
    </row>
    <row r="15" spans="1:9" ht="15">
      <c r="A15" s="93" t="s">
        <v>183</v>
      </c>
      <c r="B15" s="53" t="s">
        <v>313</v>
      </c>
      <c r="C15" s="35"/>
      <c r="D15" s="121">
        <v>41208</v>
      </c>
      <c r="E15" s="125"/>
      <c r="F15" s="121">
        <v>35371</v>
      </c>
      <c r="I15" s="233"/>
    </row>
    <row r="16" spans="1:9" ht="12.75" customHeight="1">
      <c r="A16" s="90"/>
      <c r="B16" s="53"/>
      <c r="C16" s="35"/>
      <c r="D16" s="121"/>
      <c r="E16" s="125"/>
      <c r="F16" s="121"/>
      <c r="I16" s="233"/>
    </row>
    <row r="17" spans="1:9" ht="15">
      <c r="A17" s="93" t="s">
        <v>184</v>
      </c>
      <c r="B17" s="53" t="s">
        <v>314</v>
      </c>
      <c r="C17" s="35">
        <v>19</v>
      </c>
      <c r="D17" s="121">
        <v>113999</v>
      </c>
      <c r="E17" s="125"/>
      <c r="F17" s="121">
        <v>121802</v>
      </c>
      <c r="I17" s="233"/>
    </row>
    <row r="18" spans="1:9" ht="15">
      <c r="A18" s="93" t="s">
        <v>185</v>
      </c>
      <c r="B18" s="53" t="s">
        <v>502</v>
      </c>
      <c r="C18" s="35"/>
      <c r="D18" s="121">
        <v>1447</v>
      </c>
      <c r="E18" s="125"/>
      <c r="F18" s="121">
        <v>1292</v>
      </c>
      <c r="I18" s="233"/>
    </row>
    <row r="19" spans="1:9" ht="15">
      <c r="A19" s="93" t="s">
        <v>315</v>
      </c>
      <c r="B19" s="53" t="s">
        <v>316</v>
      </c>
      <c r="C19" s="35"/>
      <c r="D19" s="121">
        <v>0</v>
      </c>
      <c r="E19" s="125"/>
      <c r="F19" s="121">
        <v>0</v>
      </c>
      <c r="I19" s="233"/>
    </row>
    <row r="20" spans="1:9" ht="15">
      <c r="A20" s="93" t="s">
        <v>317</v>
      </c>
      <c r="B20" s="53" t="s">
        <v>318</v>
      </c>
      <c r="C20" s="35">
        <v>19</v>
      </c>
      <c r="D20" s="121">
        <v>21864</v>
      </c>
      <c r="E20" s="125"/>
      <c r="F20" s="121">
        <v>21586</v>
      </c>
      <c r="I20" s="233"/>
    </row>
    <row r="21" spans="1:9" ht="15">
      <c r="A21" s="93" t="s">
        <v>319</v>
      </c>
      <c r="B21" s="53" t="s">
        <v>320</v>
      </c>
      <c r="C21" s="35"/>
      <c r="D21" s="121">
        <v>0</v>
      </c>
      <c r="E21" s="125"/>
      <c r="F21" s="121">
        <v>0</v>
      </c>
      <c r="I21" s="233"/>
    </row>
    <row r="22" spans="1:9" ht="15">
      <c r="A22" s="93" t="s">
        <v>321</v>
      </c>
      <c r="B22" s="53" t="s">
        <v>237</v>
      </c>
      <c r="C22" s="35">
        <v>8</v>
      </c>
      <c r="D22" s="121">
        <v>0</v>
      </c>
      <c r="E22" s="125"/>
      <c r="F22" s="121">
        <v>191</v>
      </c>
      <c r="I22" s="233"/>
    </row>
    <row r="23" spans="1:9" ht="15">
      <c r="A23" s="93" t="s">
        <v>238</v>
      </c>
      <c r="B23" s="53" t="s">
        <v>239</v>
      </c>
      <c r="C23" s="35"/>
      <c r="D23" s="121">
        <v>-36017</v>
      </c>
      <c r="E23" s="125"/>
      <c r="F23" s="121">
        <v>-33098</v>
      </c>
      <c r="I23" s="233"/>
    </row>
    <row r="24" spans="1:9" ht="15">
      <c r="A24" s="93" t="s">
        <v>240</v>
      </c>
      <c r="B24" s="53" t="s">
        <v>241</v>
      </c>
      <c r="C24" s="35">
        <v>11</v>
      </c>
      <c r="D24" s="121">
        <v>-6859</v>
      </c>
      <c r="E24" s="125"/>
      <c r="F24" s="121">
        <v>-5412</v>
      </c>
      <c r="I24" s="233"/>
    </row>
    <row r="25" spans="1:9" ht="15">
      <c r="A25" s="93" t="s">
        <v>242</v>
      </c>
      <c r="B25" s="53" t="s">
        <v>100</v>
      </c>
      <c r="C25" s="35"/>
      <c r="D25" s="121">
        <v>-53226</v>
      </c>
      <c r="E25" s="125"/>
      <c r="F25" s="121">
        <v>-70990</v>
      </c>
      <c r="I25" s="233"/>
    </row>
    <row r="26" spans="1:9" ht="12.75" customHeight="1">
      <c r="A26" s="90"/>
      <c r="B26" s="53"/>
      <c r="C26" s="35"/>
      <c r="D26" s="121"/>
      <c r="E26" s="125"/>
      <c r="F26" s="121"/>
      <c r="I26" s="233"/>
    </row>
    <row r="27" spans="1:9" ht="15">
      <c r="A27" s="93" t="s">
        <v>186</v>
      </c>
      <c r="B27" s="53" t="s">
        <v>243</v>
      </c>
      <c r="C27" s="35"/>
      <c r="D27" s="121">
        <v>-391823</v>
      </c>
      <c r="E27" s="125"/>
      <c r="F27" s="121">
        <v>59750</v>
      </c>
      <c r="I27" s="233"/>
    </row>
    <row r="28" spans="1:9" ht="12.75" customHeight="1">
      <c r="A28" s="90"/>
      <c r="B28" s="53"/>
      <c r="C28" s="35"/>
      <c r="D28" s="121"/>
      <c r="E28" s="125"/>
      <c r="F28" s="121"/>
      <c r="I28" s="233"/>
    </row>
    <row r="29" spans="1:9" ht="15">
      <c r="A29" s="119" t="s">
        <v>187</v>
      </c>
      <c r="B29" s="53" t="s">
        <v>290</v>
      </c>
      <c r="C29" s="35"/>
      <c r="D29" s="121">
        <v>-172439</v>
      </c>
      <c r="E29" s="125"/>
      <c r="F29" s="121">
        <v>-590505</v>
      </c>
      <c r="I29" s="233"/>
    </row>
    <row r="30" spans="1:9" ht="15">
      <c r="A30" s="93" t="s">
        <v>188</v>
      </c>
      <c r="B30" s="53" t="s">
        <v>244</v>
      </c>
      <c r="C30" s="35"/>
      <c r="D30" s="121">
        <v>-1189</v>
      </c>
      <c r="E30" s="125"/>
      <c r="F30" s="121">
        <v>421</v>
      </c>
      <c r="I30" s="233"/>
    </row>
    <row r="31" spans="1:9" ht="15">
      <c r="A31" s="93" t="s">
        <v>32</v>
      </c>
      <c r="B31" s="53" t="s">
        <v>33</v>
      </c>
      <c r="C31" s="35"/>
      <c r="D31" s="121">
        <v>45</v>
      </c>
      <c r="E31" s="125"/>
      <c r="F31" s="121">
        <v>-139</v>
      </c>
      <c r="I31" s="233"/>
    </row>
    <row r="32" spans="1:9" ht="15">
      <c r="A32" s="93" t="s">
        <v>34</v>
      </c>
      <c r="B32" s="53" t="s">
        <v>35</v>
      </c>
      <c r="C32" s="35"/>
      <c r="D32" s="118">
        <v>-215505</v>
      </c>
      <c r="E32" s="125"/>
      <c r="F32" s="121">
        <v>649632</v>
      </c>
      <c r="I32" s="233"/>
    </row>
    <row r="33" spans="1:9" ht="15">
      <c r="A33" s="93" t="s">
        <v>36</v>
      </c>
      <c r="B33" s="53" t="s">
        <v>37</v>
      </c>
      <c r="C33" s="35"/>
      <c r="D33" s="118">
        <v>0</v>
      </c>
      <c r="E33" s="125"/>
      <c r="F33" s="121">
        <v>0</v>
      </c>
      <c r="I33" s="233"/>
    </row>
    <row r="34" spans="1:9" ht="15">
      <c r="A34" s="93" t="s">
        <v>38</v>
      </c>
      <c r="B34" s="53" t="s">
        <v>39</v>
      </c>
      <c r="C34" s="35"/>
      <c r="D34" s="121">
        <v>-2735</v>
      </c>
      <c r="E34" s="125"/>
      <c r="F34" s="121">
        <v>341</v>
      </c>
      <c r="I34" s="233"/>
    </row>
    <row r="35" spans="1:9" ht="12.75" customHeight="1">
      <c r="A35" s="90"/>
      <c r="B35" s="53"/>
      <c r="C35" s="35"/>
      <c r="D35" s="121"/>
      <c r="E35" s="125"/>
      <c r="F35" s="121"/>
      <c r="I35" s="233"/>
    </row>
    <row r="36" spans="1:9" ht="15">
      <c r="A36" s="90" t="s">
        <v>75</v>
      </c>
      <c r="B36" s="53" t="s">
        <v>40</v>
      </c>
      <c r="C36" s="35"/>
      <c r="D36" s="121">
        <v>-350615</v>
      </c>
      <c r="E36" s="125"/>
      <c r="F36" s="121">
        <v>95121</v>
      </c>
      <c r="I36" s="233"/>
    </row>
    <row r="37" spans="1:9" ht="12.75" customHeight="1">
      <c r="A37" s="90"/>
      <c r="B37" s="53"/>
      <c r="C37" s="35"/>
      <c r="D37" s="121"/>
      <c r="E37" s="125"/>
      <c r="F37" s="121"/>
      <c r="I37" s="233"/>
    </row>
    <row r="38" spans="1:9" ht="15">
      <c r="A38" s="91" t="s">
        <v>41</v>
      </c>
      <c r="B38" s="52" t="s">
        <v>503</v>
      </c>
      <c r="C38" s="35"/>
      <c r="D38" s="121"/>
      <c r="E38" s="125"/>
      <c r="F38" s="121"/>
      <c r="I38" s="233"/>
    </row>
    <row r="39" spans="1:9" ht="12.75" customHeight="1">
      <c r="A39" s="90"/>
      <c r="B39" s="53"/>
      <c r="C39" s="35"/>
      <c r="D39" s="121"/>
      <c r="E39" s="125"/>
      <c r="F39" s="121"/>
      <c r="I39" s="233"/>
    </row>
    <row r="40" spans="1:9" ht="15">
      <c r="A40" s="93" t="s">
        <v>78</v>
      </c>
      <c r="B40" s="53" t="s">
        <v>42</v>
      </c>
      <c r="C40" s="35"/>
      <c r="D40" s="118">
        <v>0</v>
      </c>
      <c r="E40" s="125"/>
      <c r="F40" s="121">
        <v>0</v>
      </c>
      <c r="I40" s="233"/>
    </row>
    <row r="41" spans="1:9" ht="15">
      <c r="A41" s="93" t="s">
        <v>80</v>
      </c>
      <c r="B41" s="53" t="s">
        <v>43</v>
      </c>
      <c r="C41" s="35"/>
      <c r="D41" s="118">
        <v>0</v>
      </c>
      <c r="E41" s="125"/>
      <c r="F41" s="121">
        <v>0</v>
      </c>
      <c r="I41" s="233"/>
    </row>
    <row r="42" spans="1:9" ht="15">
      <c r="A42" s="93" t="s">
        <v>82</v>
      </c>
      <c r="B42" s="53" t="s">
        <v>44</v>
      </c>
      <c r="C42" s="130" t="s">
        <v>291</v>
      </c>
      <c r="D42" s="121">
        <v>-2136</v>
      </c>
      <c r="E42" s="125"/>
      <c r="F42" s="121">
        <v>-1336</v>
      </c>
      <c r="I42" s="233"/>
    </row>
    <row r="43" spans="1:9" ht="15">
      <c r="A43" s="93" t="s">
        <v>193</v>
      </c>
      <c r="B43" s="53" t="s">
        <v>45</v>
      </c>
      <c r="C43" s="35"/>
      <c r="D43" s="118">
        <v>0</v>
      </c>
      <c r="E43" s="125"/>
      <c r="F43" s="121">
        <v>0</v>
      </c>
      <c r="I43" s="233"/>
    </row>
    <row r="44" spans="1:9" ht="15">
      <c r="A44" s="93" t="s">
        <v>195</v>
      </c>
      <c r="B44" s="53" t="s">
        <v>46</v>
      </c>
      <c r="C44" s="35"/>
      <c r="D44" s="118">
        <v>0</v>
      </c>
      <c r="E44" s="125"/>
      <c r="F44" s="121">
        <v>-3500</v>
      </c>
      <c r="I44" s="233"/>
    </row>
    <row r="45" spans="1:9" ht="15">
      <c r="A45" s="93" t="s">
        <v>47</v>
      </c>
      <c r="B45" s="53" t="s">
        <v>48</v>
      </c>
      <c r="C45" s="35"/>
      <c r="D45" s="118">
        <v>0</v>
      </c>
      <c r="E45" s="125"/>
      <c r="F45" s="121">
        <v>7282</v>
      </c>
      <c r="I45" s="233"/>
    </row>
    <row r="46" spans="1:9" ht="15">
      <c r="A46" s="93" t="s">
        <v>49</v>
      </c>
      <c r="B46" s="53" t="s">
        <v>50</v>
      </c>
      <c r="C46" s="35"/>
      <c r="D46" s="118">
        <v>0</v>
      </c>
      <c r="E46" s="125"/>
      <c r="F46" s="121">
        <v>0</v>
      </c>
      <c r="I46" s="233"/>
    </row>
    <row r="47" spans="1:9" ht="15">
      <c r="A47" s="93" t="s">
        <v>51</v>
      </c>
      <c r="B47" s="53" t="s">
        <v>52</v>
      </c>
      <c r="C47" s="35"/>
      <c r="D47" s="118">
        <v>0</v>
      </c>
      <c r="E47" s="125"/>
      <c r="F47" s="121">
        <v>0</v>
      </c>
      <c r="I47" s="233"/>
    </row>
    <row r="48" spans="1:9" ht="15">
      <c r="A48" s="93" t="s">
        <v>53</v>
      </c>
      <c r="B48" s="53" t="s">
        <v>125</v>
      </c>
      <c r="C48" s="35"/>
      <c r="D48" s="121">
        <v>2276</v>
      </c>
      <c r="E48" s="125"/>
      <c r="F48" s="121">
        <v>3422</v>
      </c>
      <c r="I48" s="233"/>
    </row>
    <row r="49" spans="1:9" ht="15">
      <c r="A49" s="90"/>
      <c r="B49" s="53"/>
      <c r="C49" s="35"/>
      <c r="D49" s="121"/>
      <c r="E49" s="125"/>
      <c r="F49" s="121"/>
      <c r="I49" s="233"/>
    </row>
    <row r="50" spans="1:9" ht="15">
      <c r="A50" s="90" t="s">
        <v>77</v>
      </c>
      <c r="B50" s="53" t="s">
        <v>54</v>
      </c>
      <c r="C50" s="35"/>
      <c r="D50" s="118">
        <v>140</v>
      </c>
      <c r="E50" s="125"/>
      <c r="F50" s="118">
        <v>5868</v>
      </c>
      <c r="I50" s="233"/>
    </row>
    <row r="51" spans="1:9" ht="12.75" customHeight="1">
      <c r="A51" s="90"/>
      <c r="B51" s="53"/>
      <c r="C51" s="35"/>
      <c r="D51" s="121"/>
      <c r="E51" s="125"/>
      <c r="F51" s="121"/>
      <c r="I51" s="233"/>
    </row>
    <row r="52" spans="1:9" ht="15">
      <c r="A52" s="91" t="s">
        <v>55</v>
      </c>
      <c r="B52" s="52" t="s">
        <v>56</v>
      </c>
      <c r="C52" s="35"/>
      <c r="D52" s="121"/>
      <c r="E52" s="125"/>
      <c r="F52" s="121"/>
      <c r="I52" s="233"/>
    </row>
    <row r="53" spans="1:9" ht="12.75" customHeight="1">
      <c r="A53" s="90"/>
      <c r="B53" s="53"/>
      <c r="C53" s="35"/>
      <c r="D53" s="121"/>
      <c r="E53" s="125"/>
      <c r="F53" s="121"/>
      <c r="I53" s="233"/>
    </row>
    <row r="54" spans="1:9" ht="15">
      <c r="A54" s="93" t="s">
        <v>138</v>
      </c>
      <c r="B54" s="53" t="s">
        <v>57</v>
      </c>
      <c r="C54" s="35"/>
      <c r="D54" s="121">
        <v>283513</v>
      </c>
      <c r="E54" s="125"/>
      <c r="F54" s="121">
        <v>0</v>
      </c>
      <c r="I54" s="233"/>
    </row>
    <row r="55" spans="1:9" ht="15">
      <c r="A55" s="93" t="s">
        <v>139</v>
      </c>
      <c r="B55" s="53" t="s">
        <v>58</v>
      </c>
      <c r="C55" s="35"/>
      <c r="D55" s="118">
        <v>0</v>
      </c>
      <c r="E55" s="125"/>
      <c r="F55" s="121">
        <v>0</v>
      </c>
      <c r="I55" s="233"/>
    </row>
    <row r="56" spans="1:9" ht="15">
      <c r="A56" s="93" t="s">
        <v>140</v>
      </c>
      <c r="B56" s="53" t="s">
        <v>63</v>
      </c>
      <c r="C56" s="35"/>
      <c r="D56" s="118">
        <v>0</v>
      </c>
      <c r="E56" s="125"/>
      <c r="F56" s="121">
        <v>0</v>
      </c>
      <c r="I56" s="233"/>
    </row>
    <row r="57" spans="1:9" ht="15">
      <c r="A57" s="93" t="s">
        <v>141</v>
      </c>
      <c r="B57" s="53" t="s">
        <v>64</v>
      </c>
      <c r="C57" s="35"/>
      <c r="D57" s="118">
        <v>0</v>
      </c>
      <c r="E57" s="125"/>
      <c r="F57" s="121">
        <v>0</v>
      </c>
      <c r="I57" s="233"/>
    </row>
    <row r="58" spans="1:9" ht="15">
      <c r="A58" s="93" t="s">
        <v>204</v>
      </c>
      <c r="B58" s="53" t="s">
        <v>59</v>
      </c>
      <c r="C58" s="35"/>
      <c r="D58" s="118">
        <v>0</v>
      </c>
      <c r="E58" s="125"/>
      <c r="F58" s="121">
        <v>0</v>
      </c>
      <c r="I58" s="233"/>
    </row>
    <row r="59" spans="1:9" ht="15">
      <c r="A59" s="93" t="s">
        <v>207</v>
      </c>
      <c r="B59" s="53" t="s">
        <v>100</v>
      </c>
      <c r="C59" s="35"/>
      <c r="D59" s="118" t="s">
        <v>323</v>
      </c>
      <c r="E59" s="125"/>
      <c r="F59" s="121" t="s">
        <v>323</v>
      </c>
      <c r="I59" s="233"/>
    </row>
    <row r="60" spans="1:9" ht="12.75" customHeight="1">
      <c r="A60" s="93"/>
      <c r="B60" s="53"/>
      <c r="C60" s="35"/>
      <c r="D60" s="121"/>
      <c r="E60" s="125"/>
      <c r="F60" s="121"/>
      <c r="I60" s="233"/>
    </row>
    <row r="61" spans="1:9" ht="15">
      <c r="A61" s="90" t="s">
        <v>84</v>
      </c>
      <c r="B61" s="53" t="s">
        <v>60</v>
      </c>
      <c r="C61" s="35"/>
      <c r="D61" s="121">
        <v>283513</v>
      </c>
      <c r="E61" s="125"/>
      <c r="F61" s="121">
        <v>0</v>
      </c>
      <c r="I61" s="233"/>
    </row>
    <row r="62" spans="1:9" ht="12.75" customHeight="1">
      <c r="A62" s="93"/>
      <c r="B62" s="53"/>
      <c r="C62" s="35"/>
      <c r="D62" s="121"/>
      <c r="E62" s="125"/>
      <c r="F62" s="121"/>
      <c r="I62" s="233"/>
    </row>
    <row r="63" spans="1:9" ht="15">
      <c r="A63" s="90" t="s">
        <v>86</v>
      </c>
      <c r="B63" s="53" t="s">
        <v>61</v>
      </c>
      <c r="C63" s="35"/>
      <c r="D63" s="118">
        <v>4275</v>
      </c>
      <c r="E63" s="125"/>
      <c r="F63" s="121">
        <v>-226</v>
      </c>
      <c r="I63" s="233"/>
    </row>
    <row r="64" spans="1:9" ht="12.75" customHeight="1">
      <c r="A64" s="90"/>
      <c r="B64" s="53"/>
      <c r="C64" s="35"/>
      <c r="D64" s="121"/>
      <c r="E64" s="125"/>
      <c r="F64" s="121"/>
      <c r="I64" s="233"/>
    </row>
    <row r="65" spans="1:9" ht="15">
      <c r="A65" s="91" t="s">
        <v>88</v>
      </c>
      <c r="B65" s="52" t="s">
        <v>322</v>
      </c>
      <c r="C65" s="35"/>
      <c r="D65" s="122">
        <v>-62687</v>
      </c>
      <c r="E65" s="126"/>
      <c r="F65" s="122">
        <v>100763</v>
      </c>
      <c r="I65" s="233"/>
    </row>
    <row r="66" spans="1:9" ht="12.75" customHeight="1">
      <c r="A66" s="90"/>
      <c r="B66" s="52"/>
      <c r="C66" s="35"/>
      <c r="D66" s="121"/>
      <c r="E66" s="125"/>
      <c r="F66" s="121"/>
      <c r="I66" s="233"/>
    </row>
    <row r="67" spans="1:9" ht="15">
      <c r="A67" s="91" t="s">
        <v>90</v>
      </c>
      <c r="B67" s="52" t="s">
        <v>65</v>
      </c>
      <c r="C67" s="35"/>
      <c r="D67" s="122">
        <v>107855</v>
      </c>
      <c r="E67" s="126"/>
      <c r="F67" s="122">
        <v>7092</v>
      </c>
      <c r="I67" s="233"/>
    </row>
    <row r="68" spans="1:9" ht="15">
      <c r="A68" s="116"/>
      <c r="B68" s="120"/>
      <c r="C68" s="117"/>
      <c r="D68" s="123"/>
      <c r="E68" s="127"/>
      <c r="F68" s="123"/>
      <c r="I68" s="233"/>
    </row>
    <row r="69" spans="1:9" ht="12.75" customHeight="1">
      <c r="A69" s="90"/>
      <c r="B69" s="53"/>
      <c r="C69" s="35"/>
      <c r="D69" s="121"/>
      <c r="E69" s="125"/>
      <c r="F69" s="121"/>
      <c r="I69" s="233"/>
    </row>
    <row r="70" spans="1:9" ht="15">
      <c r="A70" s="116" t="s">
        <v>101</v>
      </c>
      <c r="B70" s="120" t="s">
        <v>62</v>
      </c>
      <c r="C70" s="117"/>
      <c r="D70" s="123">
        <v>45168</v>
      </c>
      <c r="E70" s="127"/>
      <c r="F70" s="123">
        <v>107855</v>
      </c>
      <c r="I70" s="233"/>
    </row>
    <row r="71" ht="12.75">
      <c r="I71" s="233"/>
    </row>
    <row r="72" spans="4:9" ht="12.75">
      <c r="D72" s="9">
        <v>45168</v>
      </c>
      <c r="I72" s="233"/>
    </row>
    <row r="73" spans="2:9" ht="12.75">
      <c r="B73" s="188" t="s">
        <v>326</v>
      </c>
      <c r="D73" s="9">
        <f>D70-D72</f>
        <v>0</v>
      </c>
      <c r="I73" s="233"/>
    </row>
    <row r="74" ht="12.75">
      <c r="I74" s="233"/>
    </row>
    <row r="75" ht="12.75">
      <c r="I75" s="233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25390625" style="292" customWidth="1"/>
    <col min="2" max="2" width="38.50390625" style="293" customWidth="1"/>
    <col min="3" max="3" width="6.625" style="49" customWidth="1"/>
    <col min="4" max="5" width="24.25390625" style="294" bestFit="1" customWidth="1"/>
    <col min="6" max="16384" width="9.00390625" style="239" customWidth="1"/>
  </cols>
  <sheetData>
    <row r="1" spans="1:5" ht="25.5">
      <c r="A1" s="234"/>
      <c r="B1" s="235"/>
      <c r="C1" s="236"/>
      <c r="D1" s="237"/>
      <c r="E1" s="238"/>
    </row>
    <row r="2" spans="1:5" ht="15">
      <c r="A2" s="240"/>
      <c r="B2" s="421" t="s">
        <v>329</v>
      </c>
      <c r="C2" s="422"/>
      <c r="D2" s="422"/>
      <c r="E2" s="423"/>
    </row>
    <row r="3" spans="1:5" ht="15.75" customHeight="1">
      <c r="A3" s="240"/>
      <c r="B3" s="424" t="s">
        <v>344</v>
      </c>
      <c r="C3" s="424"/>
      <c r="D3" s="424"/>
      <c r="E3" s="425"/>
    </row>
    <row r="4" spans="1:5" ht="15.75">
      <c r="A4" s="241"/>
      <c r="B4" s="242"/>
      <c r="C4" s="243"/>
      <c r="D4" s="426" t="s">
        <v>345</v>
      </c>
      <c r="E4" s="427"/>
    </row>
    <row r="5" spans="1:5" ht="33" customHeight="1">
      <c r="A5" s="244"/>
      <c r="B5" s="245"/>
      <c r="C5" s="246"/>
      <c r="D5" s="114" t="s">
        <v>264</v>
      </c>
      <c r="E5" s="247" t="s">
        <v>264</v>
      </c>
    </row>
    <row r="6" spans="1:5" ht="15.75">
      <c r="A6" s="248"/>
      <c r="B6" s="249"/>
      <c r="C6" s="250" t="s">
        <v>263</v>
      </c>
      <c r="D6" s="251" t="s">
        <v>336</v>
      </c>
      <c r="E6" s="252" t="s">
        <v>337</v>
      </c>
    </row>
    <row r="7" spans="1:5" ht="16.5">
      <c r="A7" s="240"/>
      <c r="B7" s="245"/>
      <c r="C7" s="36"/>
      <c r="D7" s="253"/>
      <c r="E7" s="254"/>
    </row>
    <row r="8" spans="1:5" ht="18.75">
      <c r="A8" s="255" t="s">
        <v>346</v>
      </c>
      <c r="B8" s="256" t="s">
        <v>347</v>
      </c>
      <c r="C8" s="36"/>
      <c r="D8" s="257"/>
      <c r="E8" s="258"/>
    </row>
    <row r="9" spans="1:5" ht="15">
      <c r="A9" s="259"/>
      <c r="B9" s="260"/>
      <c r="C9" s="261"/>
      <c r="D9" s="262"/>
      <c r="E9" s="263"/>
    </row>
    <row r="10" spans="1:5" ht="15.75">
      <c r="A10" s="264" t="s">
        <v>183</v>
      </c>
      <c r="B10" s="265" t="s">
        <v>31</v>
      </c>
      <c r="C10" s="36"/>
      <c r="D10" s="266">
        <f>+PL!D78</f>
        <v>19163</v>
      </c>
      <c r="E10" s="267">
        <v>25582</v>
      </c>
    </row>
    <row r="11" spans="1:5" ht="30">
      <c r="A11" s="264" t="s">
        <v>186</v>
      </c>
      <c r="B11" s="265" t="s">
        <v>348</v>
      </c>
      <c r="C11" s="36"/>
      <c r="D11" s="266">
        <f>SUM(D12:D14)</f>
        <v>3861</v>
      </c>
      <c r="E11" s="267">
        <v>5122</v>
      </c>
    </row>
    <row r="12" spans="1:5" ht="15.75">
      <c r="A12" s="264" t="s">
        <v>187</v>
      </c>
      <c r="B12" s="265" t="s">
        <v>349</v>
      </c>
      <c r="C12" s="35"/>
      <c r="D12" s="266">
        <f>-PL!D80</f>
        <v>11154</v>
      </c>
      <c r="E12" s="267">
        <v>7338</v>
      </c>
    </row>
    <row r="13" spans="1:5" ht="15.75">
      <c r="A13" s="264" t="s">
        <v>188</v>
      </c>
      <c r="B13" s="265" t="s">
        <v>350</v>
      </c>
      <c r="C13" s="13"/>
      <c r="D13" s="266">
        <v>0</v>
      </c>
      <c r="E13" s="267">
        <v>0</v>
      </c>
    </row>
    <row r="14" spans="1:5" ht="15.75">
      <c r="A14" s="264" t="s">
        <v>32</v>
      </c>
      <c r="B14" s="265" t="s">
        <v>351</v>
      </c>
      <c r="C14" s="36"/>
      <c r="D14" s="266">
        <f>-PL!D82</f>
        <v>-7293</v>
      </c>
      <c r="E14" s="267">
        <v>-2216</v>
      </c>
    </row>
    <row r="15" spans="1:5" ht="15">
      <c r="A15" s="268"/>
      <c r="B15" s="269"/>
      <c r="C15" s="261"/>
      <c r="D15" s="270"/>
      <c r="E15" s="271"/>
    </row>
    <row r="16" spans="1:5" ht="15.75">
      <c r="A16" s="255" t="s">
        <v>311</v>
      </c>
      <c r="B16" s="272" t="s">
        <v>352</v>
      </c>
      <c r="C16" s="36"/>
      <c r="D16" s="273">
        <f>D10-D11</f>
        <v>15302</v>
      </c>
      <c r="E16" s="274">
        <v>20460</v>
      </c>
    </row>
    <row r="17" spans="1:5" ht="15">
      <c r="A17" s="259"/>
      <c r="B17" s="260"/>
      <c r="C17" s="261"/>
      <c r="D17" s="270"/>
      <c r="E17" s="271"/>
    </row>
    <row r="18" spans="1:5" ht="15.75">
      <c r="A18" s="264" t="s">
        <v>353</v>
      </c>
      <c r="B18" s="265" t="s">
        <v>354</v>
      </c>
      <c r="C18" s="35"/>
      <c r="D18" s="266">
        <v>0</v>
      </c>
      <c r="E18" s="267">
        <v>0</v>
      </c>
    </row>
    <row r="19" spans="1:5" ht="15.75">
      <c r="A19" s="264" t="s">
        <v>355</v>
      </c>
      <c r="B19" s="265" t="s">
        <v>356</v>
      </c>
      <c r="C19" s="36"/>
      <c r="D19" s="266">
        <v>0</v>
      </c>
      <c r="E19" s="267">
        <v>-912</v>
      </c>
    </row>
    <row r="20" spans="1:5" ht="45">
      <c r="A20" s="264" t="s">
        <v>357</v>
      </c>
      <c r="B20" s="275" t="s">
        <v>358</v>
      </c>
      <c r="C20" s="36"/>
      <c r="D20" s="266">
        <v>0</v>
      </c>
      <c r="E20" s="267">
        <v>0</v>
      </c>
    </row>
    <row r="21" spans="1:5" ht="15">
      <c r="A21" s="259"/>
      <c r="B21" s="276"/>
      <c r="C21" s="261"/>
      <c r="D21" s="277"/>
      <c r="E21" s="278"/>
    </row>
    <row r="22" spans="1:5" ht="28.5">
      <c r="A22" s="255" t="s">
        <v>41</v>
      </c>
      <c r="B22" s="256" t="s">
        <v>504</v>
      </c>
      <c r="C22" s="36"/>
      <c r="D22" s="273">
        <f>SUM(D16:D20)</f>
        <v>15302</v>
      </c>
      <c r="E22" s="274">
        <f>SUM(E16:E20)</f>
        <v>19548</v>
      </c>
    </row>
    <row r="23" spans="1:5" ht="15">
      <c r="A23" s="259"/>
      <c r="B23" s="260"/>
      <c r="C23" s="261"/>
      <c r="D23" s="270"/>
      <c r="E23" s="271"/>
    </row>
    <row r="24" spans="1:5" ht="15.75">
      <c r="A24" s="264" t="s">
        <v>359</v>
      </c>
      <c r="B24" s="265" t="s">
        <v>360</v>
      </c>
      <c r="C24" s="36"/>
      <c r="D24" s="266">
        <v>0</v>
      </c>
      <c r="E24" s="267">
        <v>0</v>
      </c>
    </row>
    <row r="25" spans="1:5" ht="15.75">
      <c r="A25" s="264" t="s">
        <v>361</v>
      </c>
      <c r="B25" s="265" t="s">
        <v>362</v>
      </c>
      <c r="C25" s="36"/>
      <c r="D25" s="266">
        <v>0</v>
      </c>
      <c r="E25" s="267">
        <v>0</v>
      </c>
    </row>
    <row r="26" spans="1:5" ht="15.75">
      <c r="A26" s="264" t="s">
        <v>363</v>
      </c>
      <c r="B26" s="265" t="s">
        <v>364</v>
      </c>
      <c r="C26" s="36"/>
      <c r="D26" s="266">
        <v>0</v>
      </c>
      <c r="E26" s="267">
        <v>0</v>
      </c>
    </row>
    <row r="27" spans="1:5" ht="15.75">
      <c r="A27" s="264" t="s">
        <v>365</v>
      </c>
      <c r="B27" s="265" t="s">
        <v>366</v>
      </c>
      <c r="C27" s="36"/>
      <c r="D27" s="266">
        <v>0</v>
      </c>
      <c r="E27" s="267">
        <v>0</v>
      </c>
    </row>
    <row r="28" spans="1:5" ht="15.75">
      <c r="A28" s="264" t="s">
        <v>367</v>
      </c>
      <c r="B28" s="265" t="s">
        <v>368</v>
      </c>
      <c r="C28" s="36"/>
      <c r="D28" s="266">
        <v>0</v>
      </c>
      <c r="E28" s="267">
        <v>0</v>
      </c>
    </row>
    <row r="29" spans="1:5" ht="15.75">
      <c r="A29" s="264" t="s">
        <v>369</v>
      </c>
      <c r="B29" s="265" t="s">
        <v>370</v>
      </c>
      <c r="C29" s="36"/>
      <c r="D29" s="266">
        <v>0</v>
      </c>
      <c r="E29" s="267">
        <v>0</v>
      </c>
    </row>
    <row r="30" spans="1:5" ht="15.75">
      <c r="A30" s="264" t="s">
        <v>371</v>
      </c>
      <c r="B30" s="265" t="s">
        <v>372</v>
      </c>
      <c r="C30" s="36"/>
      <c r="D30" s="266">
        <v>0</v>
      </c>
      <c r="E30" s="267">
        <v>0</v>
      </c>
    </row>
    <row r="31" spans="1:5" ht="15.75">
      <c r="A31" s="264" t="s">
        <v>373</v>
      </c>
      <c r="B31" s="265" t="s">
        <v>374</v>
      </c>
      <c r="C31" s="36"/>
      <c r="D31" s="266">
        <v>0</v>
      </c>
      <c r="E31" s="267">
        <v>0</v>
      </c>
    </row>
    <row r="32" spans="1:5" ht="15.75">
      <c r="A32" s="264" t="s">
        <v>375</v>
      </c>
      <c r="B32" s="265" t="s">
        <v>376</v>
      </c>
      <c r="C32" s="219"/>
      <c r="D32" s="266">
        <v>0</v>
      </c>
      <c r="E32" s="267">
        <v>0</v>
      </c>
    </row>
    <row r="33" spans="1:5" ht="15.75">
      <c r="A33" s="264" t="s">
        <v>377</v>
      </c>
      <c r="B33" s="265" t="s">
        <v>362</v>
      </c>
      <c r="C33" s="36"/>
      <c r="D33" s="266">
        <v>0</v>
      </c>
      <c r="E33" s="267">
        <v>0</v>
      </c>
    </row>
    <row r="34" spans="1:5" ht="15.75">
      <c r="A34" s="264" t="s">
        <v>378</v>
      </c>
      <c r="B34" s="265" t="s">
        <v>364</v>
      </c>
      <c r="C34" s="36"/>
      <c r="D34" s="266">
        <v>0</v>
      </c>
      <c r="E34" s="267">
        <v>0</v>
      </c>
    </row>
    <row r="35" spans="1:5" ht="15.75">
      <c r="A35" s="264" t="s">
        <v>379</v>
      </c>
      <c r="B35" s="265" t="s">
        <v>366</v>
      </c>
      <c r="C35" s="36"/>
      <c r="D35" s="266">
        <v>0</v>
      </c>
      <c r="E35" s="267">
        <v>0</v>
      </c>
    </row>
    <row r="36" spans="1:5" ht="15.75">
      <c r="A36" s="264" t="s">
        <v>380</v>
      </c>
      <c r="B36" s="265" t="s">
        <v>368</v>
      </c>
      <c r="C36" s="36"/>
      <c r="D36" s="266">
        <v>0</v>
      </c>
      <c r="E36" s="267">
        <v>0</v>
      </c>
    </row>
    <row r="37" spans="1:5" ht="15.75">
      <c r="A37" s="264" t="s">
        <v>381</v>
      </c>
      <c r="B37" s="265" t="s">
        <v>370</v>
      </c>
      <c r="C37" s="221"/>
      <c r="D37" s="266">
        <v>0</v>
      </c>
      <c r="E37" s="267">
        <v>0</v>
      </c>
    </row>
    <row r="38" spans="1:5" ht="15.75">
      <c r="A38" s="264" t="s">
        <v>382</v>
      </c>
      <c r="B38" s="265" t="s">
        <v>383</v>
      </c>
      <c r="C38" s="36"/>
      <c r="D38" s="266">
        <v>0</v>
      </c>
      <c r="E38" s="267">
        <v>0</v>
      </c>
    </row>
    <row r="39" spans="1:5" ht="15.75">
      <c r="A39" s="264" t="s">
        <v>384</v>
      </c>
      <c r="B39" s="265" t="s">
        <v>385</v>
      </c>
      <c r="C39" s="35"/>
      <c r="D39" s="266">
        <v>0</v>
      </c>
      <c r="E39" s="267">
        <v>0</v>
      </c>
    </row>
    <row r="40" spans="1:5" ht="15.75">
      <c r="A40" s="264" t="s">
        <v>386</v>
      </c>
      <c r="B40" s="265" t="s">
        <v>387</v>
      </c>
      <c r="C40" s="35"/>
      <c r="D40" s="266">
        <v>0</v>
      </c>
      <c r="E40" s="267">
        <v>-19548</v>
      </c>
    </row>
    <row r="41" spans="1:5" ht="15.75">
      <c r="A41" s="264" t="s">
        <v>388</v>
      </c>
      <c r="B41" s="265" t="s">
        <v>389</v>
      </c>
      <c r="C41" s="36"/>
      <c r="D41" s="266">
        <v>0</v>
      </c>
      <c r="E41" s="267">
        <v>0</v>
      </c>
    </row>
    <row r="42" spans="1:5" ht="15.75">
      <c r="A42" s="264" t="s">
        <v>390</v>
      </c>
      <c r="B42" s="275" t="s">
        <v>391</v>
      </c>
      <c r="C42" s="36"/>
      <c r="D42" s="266">
        <v>0</v>
      </c>
      <c r="E42" s="267">
        <v>0</v>
      </c>
    </row>
    <row r="43" spans="1:5" ht="15">
      <c r="A43" s="259"/>
      <c r="B43" s="279"/>
      <c r="C43" s="261"/>
      <c r="D43" s="277"/>
      <c r="E43" s="278"/>
    </row>
    <row r="44" spans="1:5" ht="15.75">
      <c r="A44" s="255" t="s">
        <v>77</v>
      </c>
      <c r="B44" s="256" t="s">
        <v>392</v>
      </c>
      <c r="C44" s="36"/>
      <c r="D44" s="280">
        <f>SUM(D46:D55)</f>
        <v>0</v>
      </c>
      <c r="E44" s="285">
        <f>SUM(E46:E55)</f>
        <v>0</v>
      </c>
    </row>
    <row r="45" spans="1:5" ht="15">
      <c r="A45" s="259"/>
      <c r="B45" s="260"/>
      <c r="C45" s="261"/>
      <c r="D45" s="281"/>
      <c r="E45" s="282"/>
    </row>
    <row r="46" spans="1:5" ht="15.75">
      <c r="A46" s="264" t="s">
        <v>78</v>
      </c>
      <c r="B46" s="275" t="s">
        <v>393</v>
      </c>
      <c r="C46" s="223"/>
      <c r="D46" s="266">
        <v>0</v>
      </c>
      <c r="E46" s="267">
        <v>0</v>
      </c>
    </row>
    <row r="47" spans="1:5" ht="15.75">
      <c r="A47" s="264" t="s">
        <v>80</v>
      </c>
      <c r="B47" s="283" t="s">
        <v>394</v>
      </c>
      <c r="C47" s="36"/>
      <c r="D47" s="266">
        <v>0</v>
      </c>
      <c r="E47" s="267">
        <v>0</v>
      </c>
    </row>
    <row r="48" spans="1:5" ht="15.75">
      <c r="A48" s="264" t="s">
        <v>82</v>
      </c>
      <c r="B48" s="265" t="s">
        <v>395</v>
      </c>
      <c r="C48" s="36"/>
      <c r="D48" s="266">
        <v>0</v>
      </c>
      <c r="E48" s="267">
        <v>0</v>
      </c>
    </row>
    <row r="49" spans="1:5" ht="15.75">
      <c r="A49" s="264" t="s">
        <v>396</v>
      </c>
      <c r="B49" s="265" t="s">
        <v>362</v>
      </c>
      <c r="C49" s="36"/>
      <c r="D49" s="266">
        <v>0</v>
      </c>
      <c r="E49" s="267">
        <v>0</v>
      </c>
    </row>
    <row r="50" spans="1:5" ht="15.75">
      <c r="A50" s="264" t="s">
        <v>397</v>
      </c>
      <c r="B50" s="265" t="s">
        <v>364</v>
      </c>
      <c r="C50" s="36"/>
      <c r="D50" s="266">
        <v>0</v>
      </c>
      <c r="E50" s="267">
        <v>0</v>
      </c>
    </row>
    <row r="51" spans="1:5" ht="15.75">
      <c r="A51" s="264" t="s">
        <v>398</v>
      </c>
      <c r="B51" s="265" t="s">
        <v>366</v>
      </c>
      <c r="C51" s="36"/>
      <c r="D51" s="266">
        <v>0</v>
      </c>
      <c r="E51" s="267">
        <v>0</v>
      </c>
    </row>
    <row r="52" spans="1:5" ht="15.75">
      <c r="A52" s="264" t="s">
        <v>399</v>
      </c>
      <c r="B52" s="265" t="s">
        <v>368</v>
      </c>
      <c r="C52" s="223"/>
      <c r="D52" s="266">
        <v>0</v>
      </c>
      <c r="E52" s="267">
        <v>0</v>
      </c>
    </row>
    <row r="53" spans="1:5" ht="15.75">
      <c r="A53" s="264" t="s">
        <v>400</v>
      </c>
      <c r="B53" s="265" t="s">
        <v>370</v>
      </c>
      <c r="C53" s="36"/>
      <c r="D53" s="266">
        <v>0</v>
      </c>
      <c r="E53" s="267">
        <v>0</v>
      </c>
    </row>
    <row r="54" spans="1:5" ht="15.75">
      <c r="A54" s="264" t="s">
        <v>193</v>
      </c>
      <c r="B54" s="265" t="s">
        <v>401</v>
      </c>
      <c r="C54" s="36"/>
      <c r="D54" s="266">
        <v>0</v>
      </c>
      <c r="E54" s="267">
        <v>0</v>
      </c>
    </row>
    <row r="55" spans="1:5" ht="15.75">
      <c r="A55" s="264" t="s">
        <v>195</v>
      </c>
      <c r="B55" s="265" t="s">
        <v>402</v>
      </c>
      <c r="C55" s="36"/>
      <c r="D55" s="266">
        <v>0</v>
      </c>
      <c r="E55" s="267">
        <v>0</v>
      </c>
    </row>
    <row r="56" spans="1:5" ht="15">
      <c r="A56" s="268"/>
      <c r="B56" s="269"/>
      <c r="C56" s="284"/>
      <c r="D56" s="270"/>
      <c r="E56" s="271"/>
    </row>
    <row r="57" spans="1:5" ht="15.75">
      <c r="A57" s="255" t="s">
        <v>403</v>
      </c>
      <c r="B57" s="256" t="s">
        <v>404</v>
      </c>
      <c r="C57" s="35"/>
      <c r="D57" s="280">
        <v>0</v>
      </c>
      <c r="E57" s="285">
        <v>0</v>
      </c>
    </row>
    <row r="58" spans="1:5" ht="15.75">
      <c r="A58" s="259"/>
      <c r="B58" s="260"/>
      <c r="C58" s="284"/>
      <c r="D58" s="281"/>
      <c r="E58" s="267"/>
    </row>
    <row r="59" spans="1:5" ht="15.75">
      <c r="A59" s="264" t="s">
        <v>138</v>
      </c>
      <c r="B59" s="265" t="s">
        <v>405</v>
      </c>
      <c r="C59" s="35"/>
      <c r="D59" s="266">
        <v>0</v>
      </c>
      <c r="E59" s="267">
        <v>0</v>
      </c>
    </row>
    <row r="60" spans="1:5" ht="15.75">
      <c r="A60" s="264" t="s">
        <v>139</v>
      </c>
      <c r="B60" s="265" t="s">
        <v>406</v>
      </c>
      <c r="C60" s="35"/>
      <c r="D60" s="266">
        <v>0</v>
      </c>
      <c r="E60" s="267">
        <v>0</v>
      </c>
    </row>
    <row r="61" spans="1:5" ht="15.75">
      <c r="A61" s="264" t="s">
        <v>140</v>
      </c>
      <c r="B61" s="265" t="s">
        <v>407</v>
      </c>
      <c r="C61" s="35"/>
      <c r="D61" s="266">
        <v>0</v>
      </c>
      <c r="E61" s="267">
        <v>0</v>
      </c>
    </row>
    <row r="62" spans="1:5" ht="30">
      <c r="A62" s="264" t="s">
        <v>141</v>
      </c>
      <c r="B62" s="265" t="s">
        <v>408</v>
      </c>
      <c r="C62" s="36"/>
      <c r="D62" s="266">
        <v>0</v>
      </c>
      <c r="E62" s="267">
        <v>0</v>
      </c>
    </row>
    <row r="63" spans="1:5" ht="15">
      <c r="A63" s="259"/>
      <c r="B63" s="269"/>
      <c r="C63" s="261"/>
      <c r="D63" s="270"/>
      <c r="E63" s="271"/>
    </row>
    <row r="64" spans="1:5" ht="15.75">
      <c r="A64" s="255" t="s">
        <v>409</v>
      </c>
      <c r="B64" s="256" t="s">
        <v>410</v>
      </c>
      <c r="C64" s="36"/>
      <c r="D64" s="280">
        <v>0</v>
      </c>
      <c r="E64" s="285">
        <v>0</v>
      </c>
    </row>
    <row r="65" spans="1:5" ht="15">
      <c r="A65" s="259"/>
      <c r="B65" s="260"/>
      <c r="C65" s="284"/>
      <c r="D65" s="281"/>
      <c r="E65" s="282"/>
    </row>
    <row r="66" spans="1:5" ht="15.75">
      <c r="A66" s="264" t="s">
        <v>411</v>
      </c>
      <c r="B66" s="265" t="s">
        <v>405</v>
      </c>
      <c r="C66" s="35"/>
      <c r="D66" s="266">
        <v>0</v>
      </c>
      <c r="E66" s="267">
        <v>0</v>
      </c>
    </row>
    <row r="67" spans="1:5" ht="15.75">
      <c r="A67" s="264" t="s">
        <v>145</v>
      </c>
      <c r="B67" s="265" t="s">
        <v>406</v>
      </c>
      <c r="C67" s="36"/>
      <c r="D67" s="266">
        <v>0</v>
      </c>
      <c r="E67" s="267">
        <v>0</v>
      </c>
    </row>
    <row r="68" spans="1:5" ht="15.75">
      <c r="A68" s="264" t="s">
        <v>147</v>
      </c>
      <c r="B68" s="265" t="s">
        <v>407</v>
      </c>
      <c r="C68" s="36"/>
      <c r="D68" s="266">
        <v>0</v>
      </c>
      <c r="E68" s="267">
        <v>0</v>
      </c>
    </row>
    <row r="69" spans="1:5" ht="30">
      <c r="A69" s="286" t="s">
        <v>213</v>
      </c>
      <c r="B69" s="287" t="s">
        <v>408</v>
      </c>
      <c r="C69" s="288"/>
      <c r="D69" s="289">
        <v>0</v>
      </c>
      <c r="E69" s="290">
        <v>0</v>
      </c>
    </row>
    <row r="70" spans="1:5" s="291" customFormat="1" ht="41.25" customHeight="1">
      <c r="A70" s="428" t="s">
        <v>412</v>
      </c>
      <c r="B70" s="428"/>
      <c r="C70" s="428"/>
      <c r="D70" s="428"/>
      <c r="E70" s="428"/>
    </row>
    <row r="71" spans="1:5" ht="41.25" customHeight="1">
      <c r="A71" s="429"/>
      <c r="B71" s="429"/>
      <c r="C71" s="429"/>
      <c r="D71" s="429"/>
      <c r="E71" s="429"/>
    </row>
    <row r="72" ht="15.75">
      <c r="C72" s="36"/>
    </row>
    <row r="73" ht="15.75">
      <c r="C73" s="36"/>
    </row>
    <row r="74" ht="15.75">
      <c r="C74" s="35"/>
    </row>
    <row r="75" ht="15.75">
      <c r="C75" s="35"/>
    </row>
    <row r="76" ht="15.75">
      <c r="C76" s="36"/>
    </row>
    <row r="77" ht="15.75">
      <c r="C77" s="36"/>
    </row>
    <row r="78" ht="15.75">
      <c r="C78" s="36"/>
    </row>
    <row r="79" spans="3:5" ht="15.75">
      <c r="C79" s="35"/>
      <c r="D79" s="295"/>
      <c r="E79" s="295"/>
    </row>
    <row r="80" spans="3:5" ht="15.75">
      <c r="C80" s="35"/>
      <c r="D80" s="295"/>
      <c r="E80" s="295"/>
    </row>
    <row r="81" spans="3:5" ht="15.75">
      <c r="C81" s="35"/>
      <c r="D81" s="295"/>
      <c r="E81" s="295"/>
    </row>
    <row r="82" spans="3:5" ht="15.75">
      <c r="C82" s="212"/>
      <c r="D82" s="295"/>
      <c r="E82" s="295"/>
    </row>
    <row r="83" spans="3:5" ht="15.75">
      <c r="C83" s="212"/>
      <c r="D83" s="295"/>
      <c r="E83" s="295"/>
    </row>
    <row r="84" spans="3:5" ht="15.75">
      <c r="C84" s="212"/>
      <c r="D84" s="295"/>
      <c r="E84" s="295"/>
    </row>
    <row r="85" spans="3:5" ht="15.75">
      <c r="C85" s="212"/>
      <c r="D85" s="295"/>
      <c r="E85" s="295"/>
    </row>
    <row r="86" spans="3:5" ht="15.75">
      <c r="C86" s="212"/>
      <c r="D86" s="295"/>
      <c r="E86" s="295"/>
    </row>
    <row r="87" spans="3:5" ht="15.75">
      <c r="C87" s="212"/>
      <c r="D87" s="295"/>
      <c r="E87" s="295"/>
    </row>
  </sheetData>
  <sheetProtection/>
  <mergeCells count="5">
    <mergeCell ref="B2:E2"/>
    <mergeCell ref="B3:E3"/>
    <mergeCell ref="D4:E4"/>
    <mergeCell ref="A70:E70"/>
    <mergeCell ref="A71:E7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portrait" paperSize="9" scale="54" r:id="rId1"/>
  <headerFooter>
    <oddFooter>&amp;C &amp;"Times New Roman,Normal"İlişikteki notlar bu finansal tabloların ayrılmaz bir parçasıdır.
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(GF-Genel Muhasebe)</cp:lastModifiedBy>
  <cp:lastPrinted>2014-01-21T14:29:29Z</cp:lastPrinted>
  <dcterms:created xsi:type="dcterms:W3CDTF">2008-10-26T17:00:26Z</dcterms:created>
  <dcterms:modified xsi:type="dcterms:W3CDTF">2014-01-28T12:28:27Z</dcterms:modified>
  <cp:category/>
  <cp:version/>
  <cp:contentType/>
  <cp:contentStatus/>
</cp:coreProperties>
</file>